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HARED_FVD\Budzets_2022_2024\LNG\"/>
    </mc:Choice>
  </mc:AlternateContent>
  <bookViews>
    <workbookView xWindow="0" yWindow="0" windowWidth="13488" windowHeight="6768" tabRatio="602"/>
  </bookViews>
  <sheets>
    <sheet name="08062022" sheetId="3" r:id="rId1"/>
  </sheets>
  <definedNames>
    <definedName name="_xlnm._FilterDatabase" localSheetId="0" hidden="1">'08062022'!$A$4:$K$60</definedName>
    <definedName name="_xlnm.Print_Area" localSheetId="0">'08062022'!$A$1:$M$57</definedName>
    <definedName name="_xlnm.Print_Titles" localSheetId="0">'08062022'!$4:$4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8" i="3" l="1"/>
  <c r="G25" i="3"/>
  <c r="G43" i="3" l="1"/>
  <c r="G6" i="3"/>
  <c r="F58" i="3"/>
  <c r="F43" i="3" l="1"/>
  <c r="G55" i="3" l="1"/>
  <c r="F55" i="3"/>
  <c r="G49" i="3" l="1"/>
  <c r="F49" i="3"/>
  <c r="G40" i="3" l="1"/>
  <c r="F40" i="3"/>
  <c r="G34" i="3" l="1"/>
  <c r="F34" i="3"/>
  <c r="G28" i="3"/>
  <c r="F28" i="3"/>
  <c r="F25" i="3" l="1"/>
  <c r="G20" i="3" l="1"/>
  <c r="F20" i="3"/>
  <c r="G15" i="3"/>
  <c r="F15" i="3"/>
  <c r="G12" i="3" l="1"/>
  <c r="F12" i="3"/>
  <c r="F11" i="3"/>
  <c r="F10" i="3"/>
  <c r="F9" i="3"/>
  <c r="F8" i="3"/>
  <c r="F6" i="3" l="1"/>
</calcChain>
</file>

<file path=xl/sharedStrings.xml><?xml version="1.0" encoding="utf-8"?>
<sst xmlns="http://schemas.openxmlformats.org/spreadsheetml/2006/main" count="126" uniqueCount="53">
  <si>
    <t>Saskaņā ar MK lēmumu piešķirtā summa, euro</t>
  </si>
  <si>
    <t>Pakalpojuma sniedzējs/preču piegādātājs</t>
  </si>
  <si>
    <t>Vienību skaits</t>
  </si>
  <si>
    <t>Pakalpojuma/preces saņēmējs</t>
  </si>
  <si>
    <t>MK lēmuma numurs</t>
  </si>
  <si>
    <t>MK lēmums</t>
  </si>
  <si>
    <r>
      <t xml:space="preserve">MK lēmuma datums </t>
    </r>
    <r>
      <rPr>
        <b/>
        <sz val="11"/>
        <rFont val="Times New Roman"/>
        <family val="1"/>
        <charset val="186"/>
      </rPr>
      <t>dd.mm.yyyy</t>
    </r>
  </si>
  <si>
    <t xml:space="preserve"> "Par finanšu līdzekļu piešķiršanu no valsts budžeta programmas "Līdzekļi neparedzētiem gadījumiem""</t>
  </si>
  <si>
    <t xml:space="preserve">Hipersaite uz MK noteikumu </t>
  </si>
  <si>
    <t>Valsts policija</t>
  </si>
  <si>
    <t>Valsts robežsardzes koledža</t>
  </si>
  <si>
    <t>Valsts policijas koledža</t>
  </si>
  <si>
    <t>Tai skaitā:</t>
  </si>
  <si>
    <r>
      <t xml:space="preserve">Pakalpojuma/preces cena, </t>
    </r>
    <r>
      <rPr>
        <i/>
        <sz val="11"/>
        <color theme="1"/>
        <rFont val="Times New Roman"/>
        <family val="1"/>
        <charset val="186"/>
      </rPr>
      <t>euro</t>
    </r>
    <r>
      <rPr>
        <sz val="11"/>
        <color theme="1"/>
        <rFont val="Times New Roman"/>
        <family val="1"/>
        <charset val="186"/>
      </rPr>
      <t xml:space="preserve"> par vienību</t>
    </r>
  </si>
  <si>
    <t>Pasākuma nosaukums</t>
  </si>
  <si>
    <t>14 Iekšlietu ministrija</t>
  </si>
  <si>
    <t>Valsts policijas amatpersonas ar speciālo dienesta pakāpi</t>
  </si>
  <si>
    <t>Valsts robežsardzes amatpersonas ar speciālo dienesta pakāpi</t>
  </si>
  <si>
    <t>Valsts robežsardzes koledžas amatpersonas ar speciālo dienesta pakāpi</t>
  </si>
  <si>
    <t>Valsts policijas koledžas amatpersonas ar speciālo dienesta pakāpi</t>
  </si>
  <si>
    <t xml:space="preserve">Valsts robežsardze </t>
  </si>
  <si>
    <t>Iekšlietu ministrija</t>
  </si>
  <si>
    <t xml:space="preserve"> Pašvaldības policijas darbinieki</t>
  </si>
  <si>
    <t xml:space="preserve">Piemaksa Iekšlietu ministrijas padotības iestāžu amatpersonām ar speciālajām dienesta pakāpēm par par darbu paaugstināta riska un slodzes apstākļos sabiedrības veselības apdraudējuma situācijā saistībā ar Covid-19 uzliesmojumu un tā seku novēršanu laikposmā no 2021. gada 1. novembra līdz 2021. gada 30. novembrim, kā arī samaksai Valsts policijas koledžai par virsstundu darbu iedzīvotāju pārvietošanās aizlieguma ievērošanas kontrolē no 2021. gada 21. oktobra līdz 2021. gada 14. novembrim un papildu izdevumu, kas rodas, nosakot atlīdzību par darbu paaugstināta riska un slodzes apstākļos saistībā ar Covid-19 infekcijas slimības uzliesmojumu un tā seku novēršanu, kompensācija </t>
  </si>
  <si>
    <t>https://likumi.lv/ta/id/329090-par-finansu-lidzeklu-pieskirsanu-no-valsts-budzeta-programmaslidzekli-neparedzetiem-gadijumiem</t>
  </si>
  <si>
    <t>Finanšu līdzekļu  pārskaitīšana Ministru kabineta rīkojuma pielikumā minētajām pašvaldību institūcijām, lai kompensētu izdevumus, kas saistīti ar:
 1. piemaksām pašvaldību policijas darbiniekiem par darbu paaugstināta riska un slodzes apstākļos saistībā ar Covid-19 infekcijas slimības uzliesmojumu un tās seku novēršanu laikposmā no 2021. gada 1. novembra līdz 2021. gada 30. novembrim;
 2. piemaksām par nakts darbu pašvaldību policijas darbiniekiem, kuri tika iesaistīti virsstundu darbā (dienesta pienākumu izpildē virs noteiktā dienesta pienākumu izpildes laika) no 2021. gada 1. novembra līdz 2021. gada 14. novembrim, lai kontrolētu iedzīvotāju pārvietošanās aizlieguma ievērošanu laikposmā no plkst. 22.00 līdz plkst. 5.00, – 75 procentu apmērā no aprēķinātās atlīdzības summas (ar darba devēja valsts sociālās apdrošināšanas obligātajām iemaksām)</t>
  </si>
  <si>
    <t>Nr.17</t>
  </si>
  <si>
    <t>https://likumi.lv/ta/id/329143-par-finansu-lidzeklu-pieskirsanu-no-valsts-budzeta-programmaslidzekli-neparedzetiem-gadijumiem</t>
  </si>
  <si>
    <t>Nr.16</t>
  </si>
  <si>
    <t>Piemaksa Iekšlietu ministrijas sistēmas iestāžu amatpersonām ar speciālajām dienesta pakāpēm par darbu paaugstināta riska un slodzes apstākļos sabiedrības veselības apdraudējuma situācijā saistībā ar Covid-19 uzliesmojumu un tā seku novēršanu laikposmā no 2021. gada 1. decembra līdz 2021. gada 31. decembrim, kā arī samaksa Valsts policijas amatpersonām ar speciālajām dienesta pakāpēm par virsstundu darbu laikposmā no 2021. gada 1. septembra līdz 2021. gada 31. decembrim</t>
  </si>
  <si>
    <t>Papildu izdevumu (vidējās izpeļņas pieaugums), kas rodas, nosakot piemaksu par darbu paaugstināta riska un slodzes apstākļos un samaksu par virsstundu darbu saistībā ar Covid-19 infekcijas slimības uzliesmojumu un tā seku novēršanu, segšana</t>
  </si>
  <si>
    <t>Nr.46</t>
  </si>
  <si>
    <t>Nr.124</t>
  </si>
  <si>
    <t>https://likumi.lv/ta/id/330233-par-finansu-lidzeklu-pieskirsanu-no-valsts-budzeta-programmaslidzekli-neparedzetiem-gadijumiem</t>
  </si>
  <si>
    <t>Finanšu līdzekļu  pārskaitīšana Ministru kabineta rīkojuma pielikumā minētajām pašvaldību institūcijām, lai kompensētu izdevumus, kas saistīti ar:
 1.piemaksām pašvaldību policijas darbiniekiem par darbu paaugstināta riska un slodzes apstākļos saistībā ar Covid-19 uzliesmojumu un tās seku novēršanu: Dobeles novada Pašvaldības policijas darbiniekiem par darbu laikposmā no 2021. gada 27. oktobra līdz 2021. gada 31. decembrim, Reģionālās pašvaldības policijas darbiniekiem par darbu laikposmā no 2021. gada 1. novembra līdz 2021. gada 31. decembrim, pārējo pašvaldību policijas darbiniekiem par darbu  laikposmā no 2021. gada 1. decembra līdz 2021. gada 31. decembrim;
 2. piemaksām par nakts darbu Dobeles novada Pašvaldības policijas darbiniekiem, kuri tika iesaistīti virsstundu darbā (dienesta pienākumu izpildē virs noteiktā dienesta pienākumu izpildes laika) laikposmā no 2021. gada 21. oktobra līdz 2021. gada 14. novembrim, lai kontrolētu iedzīvotāju pārvietošanās aizlieguma ievērošanu laikposmā no plkst. 22.00 līdz plkst. 5.00, – 75 procentu apmērā no aprēķinātās atlīdzības summas (ar darba devēja valsts sociālās apdrošināšanas obligātajām iemaksām)</t>
  </si>
  <si>
    <t>Piemaksa Iekšlietu ministrijas sistēmas iestāžu amatpersonām ar speciālajām dienesta pakāpēm par darbu paaugstināta riska un slodzes apstākļos sabiedrības veselības apdraudējuma situācijā saistībā ar Covid-19 uzliesmojumu un tā seku novēršanu laikposmā no 2022.gada 1.janvāra līdz 2022.gada 31.janvārim</t>
  </si>
  <si>
    <t>https://likumi.lv/ta/id/330664-par-finansu-lidzeklu-pieskirsanu-no-valsts-budzeta-programmaslidzekli-neparedzetiem-gadijumiem</t>
  </si>
  <si>
    <t>Finanšu līdzekļu  pārskaitīšana Ministru kabineta rīkojuma pielikumā minētajām pašvaldību institūcijām, lai kompensētu izdevumus, kas saistīti ar piemaksām pašvaldību policijas darbiniekiem par darbu paaugstināta riska un slodzes apstākļos saistībā ar Covid-19 uzliesmojumu un tā seku novēršanu laikposmā no 2022.gada 1.janvāra līdz 2022.gada 31.janvārim</t>
  </si>
  <si>
    <t>Nr.183</t>
  </si>
  <si>
    <t>https://likumi.lv/ta/id/330821-par-finansu-lidzeklu-pieskirsanu-no-valsts-budzeta-programmaslidzekli-neparedzetiem-gadijumiem</t>
  </si>
  <si>
    <t>Piemaksa Iekšlietu ministrijas sistēmas iestāžu amatpersonām ar speciālajām dienesta pakāpēm par darbu paaugstināta riska un slodzes apstākļos sabiedrības veselības apdraudējuma situācijā saistībā ar Covid-19 uzliesmojumu un tā seku novēršanu laikposmā no 2022.gada 1.februāra līdz 2022.gada 28.februārim</t>
  </si>
  <si>
    <t>Nr.227</t>
  </si>
  <si>
    <t>https://likumi.lv/ta/id/331223-par-finansu-lidzeklu-pieskirsanu-no-valsts-budzeta-programmaslidzekli-neparedzetiem-gadijumiem</t>
  </si>
  <si>
    <t>Informācija par līdzekļu piešķiršanu un izlietojumu Covid-19 izplatības seku mazināšanai un pārvarēšanai</t>
  </si>
  <si>
    <t>Finanšu līdzekļu  pārskaitīšana Ministru kabineta rīkojuma pielikumā minētajām pašvaldību institūcijām, lai kompensētu izdevumus, kas saistīti ar piemaksām pašvaldību policijas darbiniekiem par darbu paaugstināta riska un slodzes apstākļos saistībā ar Covid-19 uzliesmojumu un tā seku novēršanu laikposmā no 2022.gada 1.februāra līdz 2022.gada 28.februārim</t>
  </si>
  <si>
    <t>Nr.262</t>
  </si>
  <si>
    <t>https://likumi.lv/ta/id/331673-par-finansu-lidzeklu-pieskirsanu-no-valsts-budzeta-programmaslidzekli-neparedzetiem-gadijumiem</t>
  </si>
  <si>
    <t>Nr.160</t>
  </si>
  <si>
    <t>Nr.355</t>
  </si>
  <si>
    <t>https://likumi.lv/ta/id/332669-par-finansu-lidzeklu-pieskirsanu-no-valsts-budzeta-programmaslidzekli-neparedzetiem-gadijumiem</t>
  </si>
  <si>
    <t>Samaksa Valsts policijas amatpersonām ar speciālajām dienesta pakāpēm par virsstundu darbu (dienesta pienākumu izpilde virs noteiktā dienesta pienākumu izpildes laika) ārkārtas uzdevumu veikšanai Covid-19 izplatības ierobežošanai atbilstoši faktiskajam virsstundu apjomam, kas izveidojies laikposmā no 2022.gada 1.janvāra līdz 2022.gada 28.februārim un papildu izdevumu (vidējās izpeļņas pieaugums), kas rodas, nosakot samaksu par virsstundu darbu saistībā ar Covid-19 uzliesmojumu un tā seku novēršanu, kompensācija</t>
  </si>
  <si>
    <t>https://likumi.lv/ta/id/329607-par-finansu-lidzeklu-pieskirsanu-no-valsts-budzeta-programmaslidzekli-neparedzetiem-gadijumiem</t>
  </si>
  <si>
    <t>Izlietots uz 12.07.2022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</si>
</sst>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sz val="10"/>
      <name val="Times New Roman"/>
      <family val="1"/>
      <charset val="186"/>
    </font>
    <font>
      <b/>
      <sz val="12"/>
      <name val="Times New Roman"/>
      <family val="1"/>
      <charset val="186"/>
    </font>
    <font>
      <b/>
      <sz val="11"/>
      <name val="Times New Roman"/>
      <family val="1"/>
      <charset val="186"/>
    </font>
    <font>
      <sz val="11"/>
      <color theme="1"/>
      <name val="Times New Roman"/>
      <family val="1"/>
      <charset val="186"/>
    </font>
    <font>
      <sz val="11"/>
      <name val="Times New Roman"/>
      <family val="1"/>
      <charset val="186"/>
    </font>
    <font>
      <sz val="11"/>
      <color indexed="8"/>
      <name val="Calibri"/>
      <family val="2"/>
      <charset val="186"/>
    </font>
    <font>
      <u/>
      <sz val="11"/>
      <color theme="10"/>
      <name val="Calibri"/>
      <family val="2"/>
      <charset val="186"/>
      <scheme val="minor"/>
    </font>
    <font>
      <i/>
      <sz val="11"/>
      <color theme="1"/>
      <name val="Times New Roman"/>
      <family val="1"/>
      <charset val="186"/>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47">
    <xf numFmtId="0" fontId="0" fillId="0" borderId="0" xfId="0"/>
    <xf numFmtId="0" fontId="1" fillId="0" borderId="0" xfId="0" applyFont="1" applyBorder="1" applyAlignment="1">
      <alignment vertical="center" wrapText="1"/>
    </xf>
    <xf numFmtId="0" fontId="1" fillId="0" borderId="0" xfId="0" applyFont="1" applyBorder="1" applyAlignment="1">
      <alignment horizontal="center" vertical="center" wrapText="1"/>
    </xf>
    <xf numFmtId="3" fontId="1" fillId="0" borderId="0" xfId="0" applyNumberFormat="1" applyFont="1" applyBorder="1" applyAlignment="1">
      <alignment horizontal="right" wrapText="1"/>
    </xf>
    <xf numFmtId="0" fontId="1" fillId="0" borderId="0" xfId="0" applyFont="1" applyBorder="1" applyAlignment="1">
      <alignment vertical="top" wrapText="1"/>
    </xf>
    <xf numFmtId="0" fontId="4" fillId="0" borderId="0" xfId="0" applyFont="1" applyAlignment="1">
      <alignment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vertical="center" wrapText="1"/>
    </xf>
    <xf numFmtId="0" fontId="1" fillId="0" borderId="1" xfId="0" applyFont="1" applyFill="1" applyBorder="1" applyAlignment="1">
      <alignment vertical="top" wrapText="1"/>
    </xf>
    <xf numFmtId="0" fontId="4" fillId="0" borderId="0" xfId="0" applyFont="1" applyFill="1" applyAlignment="1">
      <alignment wrapText="1"/>
    </xf>
    <xf numFmtId="4" fontId="4" fillId="0" borderId="0" xfId="0" applyNumberFormat="1" applyFont="1" applyFill="1" applyAlignment="1">
      <alignment wrapText="1"/>
    </xf>
    <xf numFmtId="4" fontId="1" fillId="0" borderId="0" xfId="0" applyNumberFormat="1" applyFont="1" applyFill="1" applyBorder="1" applyAlignment="1">
      <alignment horizontal="right" wrapText="1"/>
    </xf>
    <xf numFmtId="4" fontId="3" fillId="3" borderId="1" xfId="0" applyNumberFormat="1" applyFont="1" applyFill="1" applyBorder="1" applyAlignment="1">
      <alignment horizontal="center" vertical="center" wrapText="1"/>
    </xf>
    <xf numFmtId="3" fontId="3" fillId="3" borderId="1" xfId="0" applyNumberFormat="1" applyFont="1" applyFill="1" applyBorder="1" applyAlignment="1">
      <alignment vertical="center" wrapText="1"/>
    </xf>
    <xf numFmtId="4" fontId="3" fillId="3" borderId="1" xfId="0" applyNumberFormat="1" applyFont="1" applyFill="1" applyBorder="1" applyAlignment="1">
      <alignment vertical="center" wrapText="1"/>
    </xf>
    <xf numFmtId="0" fontId="7" fillId="0" borderId="1" xfId="2" applyFill="1" applyBorder="1" applyAlignment="1">
      <alignment horizontal="center" vertical="center" wrapText="1"/>
    </xf>
    <xf numFmtId="0" fontId="5" fillId="0" borderId="1" xfId="0" applyFont="1" applyFill="1" applyBorder="1" applyAlignment="1">
      <alignment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4" fillId="0" borderId="1" xfId="0" applyFont="1" applyFill="1" applyBorder="1" applyAlignment="1">
      <alignment wrapText="1"/>
    </xf>
    <xf numFmtId="0" fontId="4" fillId="0" borderId="0" xfId="0" applyFont="1" applyFill="1" applyAlignment="1">
      <alignment wrapText="1"/>
    </xf>
    <xf numFmtId="4" fontId="5" fillId="0" borderId="1" xfId="0" applyNumberFormat="1" applyFont="1" applyFill="1" applyBorder="1" applyAlignment="1">
      <alignment vertical="center" wrapText="1"/>
    </xf>
    <xf numFmtId="3" fontId="5" fillId="0" borderId="1" xfId="0" applyNumberFormat="1" applyFont="1" applyFill="1" applyBorder="1" applyAlignment="1">
      <alignment vertical="center" wrapText="1"/>
    </xf>
    <xf numFmtId="3" fontId="3" fillId="0" borderId="1" xfId="0" applyNumberFormat="1" applyFont="1" applyFill="1" applyBorder="1" applyAlignment="1">
      <alignment vertical="center" wrapText="1"/>
    </xf>
    <xf numFmtId="3" fontId="4" fillId="0" borderId="1" xfId="0" applyNumberFormat="1" applyFont="1" applyFill="1" applyBorder="1" applyAlignment="1">
      <alignment wrapText="1"/>
    </xf>
    <xf numFmtId="3" fontId="4" fillId="0" borderId="0" xfId="0" applyNumberFormat="1" applyFont="1" applyFill="1" applyAlignment="1">
      <alignment wrapText="1"/>
    </xf>
    <xf numFmtId="0" fontId="7" fillId="0" borderId="1" xfId="2"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1" xfId="2"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1" xfId="2" applyFill="1" applyBorder="1" applyAlignment="1">
      <alignment horizontal="center" vertical="center" wrapText="1"/>
    </xf>
    <xf numFmtId="3" fontId="4" fillId="0" borderId="0" xfId="0" applyNumberFormat="1" applyFont="1" applyAlignment="1">
      <alignment wrapText="1"/>
    </xf>
    <xf numFmtId="0" fontId="7" fillId="0" borderId="1" xfId="2" applyFill="1" applyBorder="1" applyAlignment="1">
      <alignment horizontal="center" vertical="center" wrapText="1"/>
    </xf>
    <xf numFmtId="0" fontId="3" fillId="0" borderId="0" xfId="0" applyFont="1" applyBorder="1" applyAlignment="1">
      <alignment horizontal="center" vertical="center" wrapText="1"/>
    </xf>
    <xf numFmtId="0" fontId="2" fillId="2" borderId="1" xfId="0" applyFont="1" applyFill="1" applyBorder="1" applyAlignment="1">
      <alignment horizontal="left" vertical="center" wrapText="1"/>
    </xf>
    <xf numFmtId="0" fontId="0" fillId="0" borderId="1" xfId="0" applyBorder="1" applyAlignment="1">
      <alignment wrapText="1"/>
    </xf>
    <xf numFmtId="14" fontId="5" fillId="0" borderId="1" xfId="0" applyNumberFormat="1" applyFont="1" applyFill="1" applyBorder="1" applyAlignment="1">
      <alignment horizontal="center" vertical="center" wrapText="1"/>
    </xf>
    <xf numFmtId="0" fontId="7" fillId="0" borderId="1" xfId="2" applyFill="1" applyBorder="1" applyAlignment="1">
      <alignment horizontal="center" vertical="center" wrapText="1"/>
    </xf>
    <xf numFmtId="14" fontId="5" fillId="0" borderId="2"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14" fontId="5" fillId="0" borderId="4" xfId="0" applyNumberFormat="1" applyFont="1" applyFill="1" applyBorder="1" applyAlignment="1">
      <alignment horizontal="center" vertical="center" wrapText="1"/>
    </xf>
  </cellXfs>
  <cellStyles count="3">
    <cellStyle name="Excel Built-in Normal" xfId="1"/>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kumi.lv/ta/id/331223-par-finansu-lidzeklu-pieskirsanu-no-valsts-budzeta-programmaslidzekli-neparedzetiem-gadijumiem" TargetMode="External"/><Relationship Id="rId2" Type="http://schemas.openxmlformats.org/officeDocument/2006/relationships/hyperlink" Target="https://likumi.lv/ta/id/330664-par-finansu-lidzeklu-pieskirsanu-no-valsts-budzeta-programmaslidzekli-neparedzetiem-gadijumiem" TargetMode="External"/><Relationship Id="rId1" Type="http://schemas.openxmlformats.org/officeDocument/2006/relationships/hyperlink" Target="https://likumi.lv/ta/id/329607-par-finansu-lidzeklu-pieskirsanu-no-valsts-budzeta-programmaslidzekli-neparedzetiem-gadijumie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tabSelected="1" zoomScale="60" zoomScaleNormal="60" workbookViewId="0">
      <pane xSplit="1" ySplit="5" topLeftCell="B54" activePane="bottomRight" state="frozen"/>
      <selection pane="topRight" activeCell="B1" sqref="B1"/>
      <selection pane="bottomLeft" activeCell="A6" sqref="A6"/>
      <selection pane="bottomRight" activeCell="G66" sqref="G66"/>
    </sheetView>
  </sheetViews>
  <sheetFormatPr defaultColWidth="8.6640625" defaultRowHeight="13.8" x14ac:dyDescent="0.25"/>
  <cols>
    <col min="1" max="1" width="53.88671875" style="5" customWidth="1"/>
    <col min="2" max="3" width="12.109375" style="5" customWidth="1"/>
    <col min="4" max="4" width="27.5546875" style="5" customWidth="1"/>
    <col min="5" max="5" width="31.44140625" style="5" customWidth="1"/>
    <col min="6" max="6" width="13.33203125" style="5" customWidth="1"/>
    <col min="7" max="7" width="13.5546875" style="14" customWidth="1"/>
    <col min="8" max="8" width="23.109375" style="5" customWidth="1"/>
    <col min="9" max="9" width="17" style="5" customWidth="1"/>
    <col min="10" max="10" width="14.109375" style="5" customWidth="1"/>
    <col min="11" max="11" width="25.44140625" style="5" bestFit="1" customWidth="1"/>
    <col min="12" max="13" width="11.44140625" style="5" bestFit="1" customWidth="1"/>
    <col min="14" max="16384" width="8.6640625" style="5"/>
  </cols>
  <sheetData>
    <row r="1" spans="1:14" ht="15" customHeight="1" x14ac:dyDescent="0.25">
      <c r="A1" s="39" t="s">
        <v>43</v>
      </c>
      <c r="B1" s="39"/>
      <c r="C1" s="39"/>
      <c r="D1" s="39"/>
      <c r="E1" s="39"/>
      <c r="F1" s="39"/>
      <c r="G1" s="39"/>
      <c r="H1" s="39"/>
      <c r="I1" s="39"/>
      <c r="J1" s="39"/>
      <c r="K1" s="39"/>
    </row>
    <row r="2" spans="1:14" x14ac:dyDescent="0.25">
      <c r="A2" s="1"/>
      <c r="B2" s="2"/>
      <c r="C2" s="2"/>
      <c r="D2" s="2"/>
      <c r="E2" s="2"/>
      <c r="F2" s="3"/>
      <c r="G2" s="15"/>
      <c r="H2" s="4"/>
    </row>
    <row r="3" spans="1:14" x14ac:dyDescent="0.25">
      <c r="A3" s="1"/>
      <c r="B3" s="2"/>
      <c r="C3" s="2"/>
      <c r="D3" s="2"/>
      <c r="E3" s="2"/>
      <c r="F3" s="3"/>
      <c r="G3" s="15"/>
      <c r="H3" s="4"/>
    </row>
    <row r="4" spans="1:14" ht="55.2" x14ac:dyDescent="0.25">
      <c r="A4" s="6" t="s">
        <v>14</v>
      </c>
      <c r="B4" s="7" t="s">
        <v>6</v>
      </c>
      <c r="C4" s="7" t="s">
        <v>4</v>
      </c>
      <c r="D4" s="7" t="s">
        <v>5</v>
      </c>
      <c r="E4" s="7" t="s">
        <v>8</v>
      </c>
      <c r="F4" s="8" t="s">
        <v>0</v>
      </c>
      <c r="G4" s="16" t="s">
        <v>52</v>
      </c>
      <c r="H4" s="9" t="s">
        <v>1</v>
      </c>
      <c r="I4" s="10" t="s">
        <v>13</v>
      </c>
      <c r="J4" s="10" t="s">
        <v>2</v>
      </c>
      <c r="K4" s="10" t="s">
        <v>3</v>
      </c>
      <c r="L4" s="37"/>
      <c r="M4" s="37"/>
    </row>
    <row r="5" spans="1:14" ht="14.4" x14ac:dyDescent="0.3">
      <c r="A5" s="40" t="s">
        <v>15</v>
      </c>
      <c r="B5" s="41"/>
      <c r="C5" s="41"/>
      <c r="D5" s="41"/>
      <c r="E5" s="41"/>
      <c r="F5" s="41"/>
      <c r="G5" s="41"/>
      <c r="H5" s="41"/>
      <c r="I5" s="41"/>
      <c r="J5" s="41"/>
      <c r="K5" s="41"/>
    </row>
    <row r="6" spans="1:14" s="13" customFormat="1" ht="183" customHeight="1" x14ac:dyDescent="0.25">
      <c r="A6" s="20" t="s">
        <v>23</v>
      </c>
      <c r="B6" s="21">
        <v>44572</v>
      </c>
      <c r="C6" s="22" t="s">
        <v>28</v>
      </c>
      <c r="D6" s="23" t="s">
        <v>7</v>
      </c>
      <c r="E6" s="38" t="s">
        <v>24</v>
      </c>
      <c r="F6" s="17">
        <f>F8+F9+F10+F11</f>
        <v>838080</v>
      </c>
      <c r="G6" s="18">
        <f>G8+G9+G10+G11</f>
        <v>834368.36999999988</v>
      </c>
      <c r="H6" s="12"/>
      <c r="I6" s="29"/>
      <c r="J6" s="24"/>
      <c r="K6" s="24"/>
      <c r="L6" s="30"/>
      <c r="M6" s="30"/>
    </row>
    <row r="7" spans="1:14" s="13" customFormat="1" ht="14.4" x14ac:dyDescent="0.25">
      <c r="A7" s="22" t="s">
        <v>12</v>
      </c>
      <c r="B7" s="21"/>
      <c r="C7" s="22"/>
      <c r="D7" s="23"/>
      <c r="E7" s="19"/>
      <c r="F7" s="27"/>
      <c r="G7" s="26"/>
      <c r="H7" s="12"/>
      <c r="I7" s="24"/>
      <c r="J7" s="24"/>
      <c r="K7" s="24"/>
    </row>
    <row r="8" spans="1:14" s="13" customFormat="1" x14ac:dyDescent="0.25">
      <c r="A8" s="11" t="s">
        <v>16</v>
      </c>
      <c r="B8" s="24"/>
      <c r="C8" s="24"/>
      <c r="D8" s="24"/>
      <c r="E8" s="24"/>
      <c r="F8" s="27">
        <f>440154+36666</f>
        <v>476820</v>
      </c>
      <c r="G8" s="26">
        <v>476820</v>
      </c>
      <c r="H8" s="24"/>
      <c r="I8" s="24"/>
      <c r="J8" s="24"/>
      <c r="K8" s="11" t="s">
        <v>9</v>
      </c>
      <c r="L8" s="14"/>
      <c r="M8" s="14"/>
    </row>
    <row r="9" spans="1:14" s="13" customFormat="1" ht="27.6" x14ac:dyDescent="0.25">
      <c r="A9" s="11" t="s">
        <v>19</v>
      </c>
      <c r="B9" s="24"/>
      <c r="C9" s="24"/>
      <c r="D9" s="24"/>
      <c r="E9" s="24"/>
      <c r="F9" s="27">
        <f>9373+781</f>
        <v>10154</v>
      </c>
      <c r="G9" s="26">
        <v>7569.25</v>
      </c>
      <c r="H9" s="24"/>
      <c r="I9" s="24"/>
      <c r="J9" s="24"/>
      <c r="K9" s="11" t="s">
        <v>11</v>
      </c>
      <c r="L9" s="30"/>
      <c r="M9" s="30"/>
    </row>
    <row r="10" spans="1:14" s="13" customFormat="1" x14ac:dyDescent="0.25">
      <c r="A10" s="11" t="s">
        <v>17</v>
      </c>
      <c r="B10" s="24"/>
      <c r="C10" s="24"/>
      <c r="D10" s="24"/>
      <c r="E10" s="24"/>
      <c r="F10" s="27">
        <f>322657+26878</f>
        <v>349535</v>
      </c>
      <c r="G10" s="26">
        <v>348410.42</v>
      </c>
      <c r="H10" s="24"/>
      <c r="I10" s="24"/>
      <c r="J10" s="24"/>
      <c r="K10" s="11" t="s">
        <v>20</v>
      </c>
      <c r="L10" s="30"/>
      <c r="M10" s="30"/>
    </row>
    <row r="11" spans="1:14" s="13" customFormat="1" ht="27.6" x14ac:dyDescent="0.25">
      <c r="A11" s="11" t="s">
        <v>18</v>
      </c>
      <c r="B11" s="24"/>
      <c r="C11" s="24"/>
      <c r="D11" s="24"/>
      <c r="E11" s="24"/>
      <c r="F11" s="27">
        <f>1450+121</f>
        <v>1571</v>
      </c>
      <c r="G11" s="26">
        <v>1568.7</v>
      </c>
      <c r="H11" s="24"/>
      <c r="I11" s="24"/>
      <c r="J11" s="24"/>
      <c r="K11" s="11" t="s">
        <v>10</v>
      </c>
      <c r="L11" s="30"/>
      <c r="M11" s="30"/>
    </row>
    <row r="12" spans="1:14" s="25" customFormat="1" ht="237" customHeight="1" x14ac:dyDescent="0.25">
      <c r="A12" s="20" t="s">
        <v>25</v>
      </c>
      <c r="B12" s="21">
        <v>44573</v>
      </c>
      <c r="C12" s="22" t="s">
        <v>26</v>
      </c>
      <c r="D12" s="22" t="s">
        <v>7</v>
      </c>
      <c r="E12" s="38" t="s">
        <v>27</v>
      </c>
      <c r="F12" s="28">
        <f>F14</f>
        <v>338999</v>
      </c>
      <c r="G12" s="28">
        <f>G14</f>
        <v>338998.03</v>
      </c>
      <c r="H12" s="12"/>
      <c r="I12" s="24"/>
      <c r="J12" s="24"/>
      <c r="K12" s="24"/>
    </row>
    <row r="13" spans="1:14" s="25" customFormat="1" ht="14.4" x14ac:dyDescent="0.25">
      <c r="A13" s="22" t="s">
        <v>12</v>
      </c>
      <c r="B13" s="21"/>
      <c r="C13" s="22"/>
      <c r="D13" s="23"/>
      <c r="E13" s="19"/>
      <c r="F13" s="27"/>
      <c r="G13" s="26"/>
      <c r="H13" s="12"/>
      <c r="I13" s="24"/>
      <c r="J13" s="24"/>
      <c r="K13" s="24"/>
    </row>
    <row r="14" spans="1:14" s="25" customFormat="1" x14ac:dyDescent="0.25">
      <c r="A14" s="11" t="s">
        <v>22</v>
      </c>
      <c r="B14" s="24"/>
      <c r="C14" s="24"/>
      <c r="D14" s="24"/>
      <c r="E14" s="24"/>
      <c r="F14" s="27">
        <v>338999</v>
      </c>
      <c r="G14" s="26">
        <v>338998.03</v>
      </c>
      <c r="H14" s="24"/>
      <c r="I14" s="24"/>
      <c r="J14" s="24"/>
      <c r="K14" s="11" t="s">
        <v>21</v>
      </c>
      <c r="M14" s="30"/>
      <c r="N14" s="30"/>
    </row>
    <row r="15" spans="1:14" s="25" customFormat="1" ht="110.4" x14ac:dyDescent="0.25">
      <c r="A15" s="20" t="s">
        <v>29</v>
      </c>
      <c r="B15" s="42">
        <v>44593</v>
      </c>
      <c r="C15" s="42" t="s">
        <v>31</v>
      </c>
      <c r="D15" s="42" t="s">
        <v>7</v>
      </c>
      <c r="E15" s="43" t="s">
        <v>51</v>
      </c>
      <c r="F15" s="17">
        <f>F17+F18+F19</f>
        <v>2515967</v>
      </c>
      <c r="G15" s="17">
        <f>G17+G18+G19</f>
        <v>2515634.09</v>
      </c>
      <c r="H15" s="12"/>
      <c r="I15" s="29"/>
      <c r="J15" s="24"/>
      <c r="K15" s="24"/>
    </row>
    <row r="16" spans="1:14" s="25" customFormat="1" x14ac:dyDescent="0.25">
      <c r="A16" s="22" t="s">
        <v>12</v>
      </c>
      <c r="B16" s="42"/>
      <c r="C16" s="42"/>
      <c r="D16" s="42"/>
      <c r="E16" s="43"/>
      <c r="F16" s="27"/>
      <c r="G16" s="26"/>
      <c r="H16" s="12"/>
      <c r="I16" s="24"/>
      <c r="J16" s="24"/>
      <c r="K16" s="24"/>
    </row>
    <row r="17" spans="1:13" s="25" customFormat="1" x14ac:dyDescent="0.25">
      <c r="A17" s="11" t="s">
        <v>16</v>
      </c>
      <c r="B17" s="42"/>
      <c r="C17" s="42"/>
      <c r="D17" s="42"/>
      <c r="E17" s="43"/>
      <c r="F17" s="27">
        <v>2173615</v>
      </c>
      <c r="G17" s="26">
        <v>2173615</v>
      </c>
      <c r="H17" s="24"/>
      <c r="I17" s="24"/>
      <c r="J17" s="24"/>
      <c r="K17" s="11" t="s">
        <v>9</v>
      </c>
      <c r="L17" s="14"/>
      <c r="M17" s="30"/>
    </row>
    <row r="18" spans="1:13" s="25" customFormat="1" ht="27.6" x14ac:dyDescent="0.25">
      <c r="A18" s="11" t="s">
        <v>19</v>
      </c>
      <c r="B18" s="42"/>
      <c r="C18" s="42"/>
      <c r="D18" s="42"/>
      <c r="E18" s="43"/>
      <c r="F18" s="27">
        <v>648</v>
      </c>
      <c r="G18" s="26">
        <v>646.88</v>
      </c>
      <c r="H18" s="24"/>
      <c r="I18" s="24"/>
      <c r="J18" s="24"/>
      <c r="K18" s="11" t="s">
        <v>11</v>
      </c>
      <c r="L18" s="14"/>
    </row>
    <row r="19" spans="1:13" s="25" customFormat="1" x14ac:dyDescent="0.25">
      <c r="A19" s="11" t="s">
        <v>17</v>
      </c>
      <c r="B19" s="42"/>
      <c r="C19" s="42"/>
      <c r="D19" s="42"/>
      <c r="E19" s="43"/>
      <c r="F19" s="27">
        <v>341704</v>
      </c>
      <c r="G19" s="26">
        <v>341372.21</v>
      </c>
      <c r="H19" s="24"/>
      <c r="I19" s="24"/>
      <c r="J19" s="24"/>
      <c r="K19" s="11" t="s">
        <v>20</v>
      </c>
    </row>
    <row r="20" spans="1:13" s="25" customFormat="1" ht="55.2" x14ac:dyDescent="0.25">
      <c r="A20" s="20" t="s">
        <v>30</v>
      </c>
      <c r="B20" s="42"/>
      <c r="C20" s="42"/>
      <c r="D20" s="42"/>
      <c r="E20" s="43"/>
      <c r="F20" s="17">
        <f>F22+F23+F24</f>
        <v>209581</v>
      </c>
      <c r="G20" s="17">
        <f>G22+G23+G24</f>
        <v>209580.52000000002</v>
      </c>
      <c r="H20" s="12"/>
      <c r="I20" s="29"/>
      <c r="J20" s="24"/>
      <c r="K20" s="24"/>
    </row>
    <row r="21" spans="1:13" s="25" customFormat="1" x14ac:dyDescent="0.25">
      <c r="A21" s="22" t="s">
        <v>12</v>
      </c>
      <c r="B21" s="42"/>
      <c r="C21" s="42"/>
      <c r="D21" s="42"/>
      <c r="E21" s="43"/>
      <c r="F21" s="27"/>
      <c r="G21" s="26"/>
      <c r="H21" s="12"/>
      <c r="I21" s="24"/>
      <c r="J21" s="24"/>
      <c r="K21" s="24"/>
    </row>
    <row r="22" spans="1:13" s="25" customFormat="1" x14ac:dyDescent="0.25">
      <c r="A22" s="11" t="s">
        <v>16</v>
      </c>
      <c r="B22" s="42"/>
      <c r="C22" s="42"/>
      <c r="D22" s="42"/>
      <c r="E22" s="43"/>
      <c r="F22" s="27">
        <v>181063</v>
      </c>
      <c r="G22" s="26">
        <v>181062.57</v>
      </c>
      <c r="H22" s="24"/>
      <c r="I22" s="24"/>
      <c r="J22" s="24"/>
      <c r="K22" s="11" t="s">
        <v>9</v>
      </c>
    </row>
    <row r="23" spans="1:13" s="25" customFormat="1" ht="27.6" x14ac:dyDescent="0.25">
      <c r="A23" s="11" t="s">
        <v>19</v>
      </c>
      <c r="B23" s="42"/>
      <c r="C23" s="42"/>
      <c r="D23" s="42"/>
      <c r="E23" s="43"/>
      <c r="F23" s="27">
        <v>54</v>
      </c>
      <c r="G23" s="26">
        <v>53.95</v>
      </c>
      <c r="H23" s="24"/>
      <c r="I23" s="24"/>
      <c r="J23" s="24"/>
      <c r="K23" s="11" t="s">
        <v>11</v>
      </c>
    </row>
    <row r="24" spans="1:13" s="25" customFormat="1" x14ac:dyDescent="0.25">
      <c r="A24" s="11" t="s">
        <v>17</v>
      </c>
      <c r="B24" s="42"/>
      <c r="C24" s="42"/>
      <c r="D24" s="42"/>
      <c r="E24" s="43"/>
      <c r="F24" s="27">
        <v>28464</v>
      </c>
      <c r="G24" s="26">
        <v>28464</v>
      </c>
      <c r="H24" s="24"/>
      <c r="I24" s="24"/>
      <c r="J24" s="24"/>
      <c r="K24" s="11" t="s">
        <v>20</v>
      </c>
      <c r="M24" s="30"/>
    </row>
    <row r="25" spans="1:13" s="25" customFormat="1" ht="299.10000000000002" customHeight="1" x14ac:dyDescent="0.25">
      <c r="A25" s="20" t="s">
        <v>34</v>
      </c>
      <c r="B25" s="21">
        <v>44614</v>
      </c>
      <c r="C25" s="22" t="s">
        <v>32</v>
      </c>
      <c r="D25" s="22" t="s">
        <v>7</v>
      </c>
      <c r="E25" s="38" t="s">
        <v>33</v>
      </c>
      <c r="F25" s="28">
        <f>F27</f>
        <v>332413</v>
      </c>
      <c r="G25" s="28">
        <f>G27</f>
        <v>332412.15000000002</v>
      </c>
      <c r="H25" s="12"/>
      <c r="I25" s="24"/>
      <c r="J25" s="24"/>
      <c r="K25" s="24"/>
    </row>
    <row r="26" spans="1:13" s="25" customFormat="1" ht="14.4" x14ac:dyDescent="0.25">
      <c r="A26" s="22" t="s">
        <v>12</v>
      </c>
      <c r="B26" s="21"/>
      <c r="C26" s="22"/>
      <c r="D26" s="23"/>
      <c r="E26" s="19"/>
      <c r="F26" s="27"/>
      <c r="G26" s="26"/>
      <c r="H26" s="12"/>
      <c r="I26" s="24"/>
      <c r="J26" s="24"/>
      <c r="K26" s="24"/>
    </row>
    <row r="27" spans="1:13" s="25" customFormat="1" x14ac:dyDescent="0.25">
      <c r="A27" s="11" t="s">
        <v>22</v>
      </c>
      <c r="B27" s="24"/>
      <c r="C27" s="24"/>
      <c r="D27" s="24"/>
      <c r="E27" s="24"/>
      <c r="F27" s="27">
        <v>332413</v>
      </c>
      <c r="G27" s="26">
        <v>332412.15000000002</v>
      </c>
      <c r="H27" s="24"/>
      <c r="I27" s="24"/>
      <c r="J27" s="24"/>
      <c r="K27" s="11" t="s">
        <v>21</v>
      </c>
    </row>
    <row r="28" spans="1:13" s="25" customFormat="1" ht="88.2" customHeight="1" x14ac:dyDescent="0.25">
      <c r="A28" s="20" t="s">
        <v>35</v>
      </c>
      <c r="B28" s="44">
        <v>44629</v>
      </c>
      <c r="C28" s="44" t="s">
        <v>47</v>
      </c>
      <c r="D28" s="44" t="s">
        <v>7</v>
      </c>
      <c r="E28" s="43" t="s">
        <v>36</v>
      </c>
      <c r="F28" s="17">
        <f>F30+F31+F32+F33</f>
        <v>724573</v>
      </c>
      <c r="G28" s="17">
        <f>G30+G31+G32+G33</f>
        <v>724535.69</v>
      </c>
      <c r="H28" s="12"/>
      <c r="I28" s="29"/>
      <c r="J28" s="24"/>
      <c r="K28" s="24"/>
    </row>
    <row r="29" spans="1:13" s="25" customFormat="1" ht="14.1" customHeight="1" x14ac:dyDescent="0.25">
      <c r="A29" s="22" t="s">
        <v>12</v>
      </c>
      <c r="B29" s="45"/>
      <c r="C29" s="45"/>
      <c r="D29" s="45"/>
      <c r="E29" s="43"/>
      <c r="F29" s="27"/>
      <c r="G29" s="26"/>
      <c r="H29" s="12"/>
      <c r="I29" s="24"/>
      <c r="J29" s="24"/>
      <c r="K29" s="24"/>
    </row>
    <row r="30" spans="1:13" s="25" customFormat="1" ht="14.1" customHeight="1" x14ac:dyDescent="0.25">
      <c r="A30" s="11" t="s">
        <v>16</v>
      </c>
      <c r="B30" s="45"/>
      <c r="C30" s="45"/>
      <c r="D30" s="45"/>
      <c r="E30" s="43"/>
      <c r="F30" s="27">
        <v>373999</v>
      </c>
      <c r="G30" s="26">
        <v>373994.18</v>
      </c>
      <c r="H30" s="24"/>
      <c r="I30" s="24"/>
      <c r="J30" s="24"/>
      <c r="K30" s="11" t="s">
        <v>9</v>
      </c>
      <c r="L30" s="30"/>
      <c r="M30" s="30"/>
    </row>
    <row r="31" spans="1:13" s="25" customFormat="1" ht="14.1" customHeight="1" x14ac:dyDescent="0.25">
      <c r="A31" s="11" t="s">
        <v>19</v>
      </c>
      <c r="B31" s="45"/>
      <c r="C31" s="45"/>
      <c r="D31" s="45"/>
      <c r="E31" s="43"/>
      <c r="F31" s="27">
        <v>767</v>
      </c>
      <c r="G31" s="26">
        <v>767.03</v>
      </c>
      <c r="H31" s="24"/>
      <c r="I31" s="24"/>
      <c r="J31" s="24"/>
      <c r="K31" s="11" t="s">
        <v>11</v>
      </c>
      <c r="L31" s="30"/>
      <c r="M31" s="14"/>
    </row>
    <row r="32" spans="1:13" s="25" customFormat="1" ht="14.1" customHeight="1" x14ac:dyDescent="0.25">
      <c r="A32" s="11" t="s">
        <v>17</v>
      </c>
      <c r="B32" s="45"/>
      <c r="C32" s="45"/>
      <c r="D32" s="45"/>
      <c r="E32" s="43"/>
      <c r="F32" s="27">
        <v>346646</v>
      </c>
      <c r="G32" s="26">
        <v>346615.02</v>
      </c>
      <c r="H32" s="24"/>
      <c r="I32" s="24"/>
      <c r="J32" s="24"/>
      <c r="K32" s="11" t="s">
        <v>20</v>
      </c>
      <c r="M32" s="14"/>
    </row>
    <row r="33" spans="1:13" s="25" customFormat="1" ht="31.5" customHeight="1" x14ac:dyDescent="0.25">
      <c r="A33" s="11" t="s">
        <v>18</v>
      </c>
      <c r="B33" s="45"/>
      <c r="C33" s="45"/>
      <c r="D33" s="45"/>
      <c r="E33" s="43"/>
      <c r="F33" s="27">
        <v>3161</v>
      </c>
      <c r="G33" s="26">
        <v>3159.46</v>
      </c>
      <c r="H33" s="24"/>
      <c r="I33" s="24"/>
      <c r="J33" s="24"/>
      <c r="K33" s="11" t="s">
        <v>10</v>
      </c>
    </row>
    <row r="34" spans="1:13" s="25" customFormat="1" ht="55.2" x14ac:dyDescent="0.25">
      <c r="A34" s="20" t="s">
        <v>30</v>
      </c>
      <c r="B34" s="45"/>
      <c r="C34" s="45"/>
      <c r="D34" s="45"/>
      <c r="E34" s="43"/>
      <c r="F34" s="17">
        <f>F36+F37+F38+F39</f>
        <v>60359</v>
      </c>
      <c r="G34" s="17">
        <f>G36+G37+G38+G39</f>
        <v>60358.880000000005</v>
      </c>
      <c r="H34" s="12"/>
      <c r="I34" s="29"/>
      <c r="J34" s="24"/>
      <c r="K34" s="24"/>
    </row>
    <row r="35" spans="1:13" s="25" customFormat="1" ht="14.1" customHeight="1" x14ac:dyDescent="0.25">
      <c r="A35" s="22" t="s">
        <v>12</v>
      </c>
      <c r="B35" s="45"/>
      <c r="C35" s="45"/>
      <c r="D35" s="45"/>
      <c r="E35" s="43"/>
      <c r="F35" s="27"/>
      <c r="G35" s="26"/>
      <c r="H35" s="12"/>
      <c r="I35" s="24"/>
      <c r="J35" s="24"/>
      <c r="K35" s="24"/>
    </row>
    <row r="36" spans="1:13" s="25" customFormat="1" ht="14.1" customHeight="1" x14ac:dyDescent="0.25">
      <c r="A36" s="11" t="s">
        <v>16</v>
      </c>
      <c r="B36" s="45"/>
      <c r="C36" s="45"/>
      <c r="D36" s="45"/>
      <c r="E36" s="43"/>
      <c r="F36" s="27">
        <v>31155</v>
      </c>
      <c r="G36" s="26">
        <v>31154.95</v>
      </c>
      <c r="H36" s="24"/>
      <c r="I36" s="24"/>
      <c r="J36" s="24"/>
      <c r="K36" s="11" t="s">
        <v>9</v>
      </c>
    </row>
    <row r="37" spans="1:13" s="25" customFormat="1" ht="14.1" customHeight="1" x14ac:dyDescent="0.25">
      <c r="A37" s="11" t="s">
        <v>19</v>
      </c>
      <c r="B37" s="45"/>
      <c r="C37" s="45"/>
      <c r="D37" s="45"/>
      <c r="E37" s="43"/>
      <c r="F37" s="27">
        <v>64</v>
      </c>
      <c r="G37" s="26">
        <v>63.93</v>
      </c>
      <c r="H37" s="24"/>
      <c r="I37" s="24"/>
      <c r="J37" s="24"/>
      <c r="K37" s="11" t="s">
        <v>11</v>
      </c>
    </row>
    <row r="38" spans="1:13" s="25" customFormat="1" ht="14.1" customHeight="1" x14ac:dyDescent="0.25">
      <c r="A38" s="11" t="s">
        <v>17</v>
      </c>
      <c r="B38" s="45"/>
      <c r="C38" s="45"/>
      <c r="D38" s="45"/>
      <c r="E38" s="43"/>
      <c r="F38" s="27">
        <v>28876</v>
      </c>
      <c r="G38" s="26">
        <v>28876</v>
      </c>
      <c r="H38" s="24"/>
      <c r="I38" s="24"/>
      <c r="J38" s="24"/>
      <c r="K38" s="11" t="s">
        <v>20</v>
      </c>
    </row>
    <row r="39" spans="1:13" s="25" customFormat="1" ht="27.6" x14ac:dyDescent="0.25">
      <c r="A39" s="11" t="s">
        <v>18</v>
      </c>
      <c r="B39" s="46"/>
      <c r="C39" s="46"/>
      <c r="D39" s="46"/>
      <c r="E39" s="43"/>
      <c r="F39" s="27">
        <v>264</v>
      </c>
      <c r="G39" s="26">
        <v>264</v>
      </c>
      <c r="H39" s="24"/>
      <c r="I39" s="24"/>
      <c r="J39" s="24"/>
      <c r="K39" s="11" t="s">
        <v>10</v>
      </c>
    </row>
    <row r="40" spans="1:13" s="25" customFormat="1" ht="82.8" x14ac:dyDescent="0.25">
      <c r="A40" s="20" t="s">
        <v>37</v>
      </c>
      <c r="B40" s="32">
        <v>44635</v>
      </c>
      <c r="C40" s="22" t="s">
        <v>38</v>
      </c>
      <c r="D40" s="22" t="s">
        <v>7</v>
      </c>
      <c r="E40" s="38" t="s">
        <v>39</v>
      </c>
      <c r="F40" s="28">
        <f>F42</f>
        <v>312691</v>
      </c>
      <c r="G40" s="28">
        <f>G42</f>
        <v>312690.46000000002</v>
      </c>
      <c r="H40" s="12"/>
      <c r="I40" s="24"/>
      <c r="J40" s="24"/>
      <c r="K40" s="24"/>
    </row>
    <row r="41" spans="1:13" s="25" customFormat="1" ht="14.4" x14ac:dyDescent="0.25">
      <c r="A41" s="22" t="s">
        <v>12</v>
      </c>
      <c r="B41" s="32"/>
      <c r="C41" s="22"/>
      <c r="D41" s="23"/>
      <c r="E41" s="31"/>
      <c r="F41" s="27"/>
      <c r="G41" s="26"/>
      <c r="H41" s="12"/>
      <c r="I41" s="24"/>
      <c r="J41" s="24"/>
      <c r="K41" s="24"/>
    </row>
    <row r="42" spans="1:13" s="25" customFormat="1" x14ac:dyDescent="0.25">
      <c r="A42" s="11" t="s">
        <v>22</v>
      </c>
      <c r="B42" s="24"/>
      <c r="C42" s="24"/>
      <c r="D42" s="24"/>
      <c r="E42" s="24"/>
      <c r="F42" s="27">
        <v>312691</v>
      </c>
      <c r="G42" s="26">
        <v>312690.46000000002</v>
      </c>
      <c r="H42" s="24"/>
      <c r="I42" s="24"/>
      <c r="J42" s="24"/>
      <c r="K42" s="11" t="s">
        <v>21</v>
      </c>
    </row>
    <row r="43" spans="1:13" s="25" customFormat="1" ht="69" x14ac:dyDescent="0.25">
      <c r="A43" s="20" t="s">
        <v>40</v>
      </c>
      <c r="B43" s="44">
        <v>44649</v>
      </c>
      <c r="C43" s="44" t="s">
        <v>41</v>
      </c>
      <c r="D43" s="44" t="s">
        <v>7</v>
      </c>
      <c r="E43" s="43" t="s">
        <v>42</v>
      </c>
      <c r="F43" s="17">
        <f>F45+F46+F47+F48</f>
        <v>664336</v>
      </c>
      <c r="G43" s="17">
        <f>G45+G46+G47+G48</f>
        <v>663958.31999999995</v>
      </c>
      <c r="H43" s="12"/>
      <c r="I43" s="29"/>
      <c r="J43" s="24"/>
      <c r="K43" s="24"/>
    </row>
    <row r="44" spans="1:13" s="25" customFormat="1" ht="14.1" customHeight="1" x14ac:dyDescent="0.25">
      <c r="A44" s="22" t="s">
        <v>12</v>
      </c>
      <c r="B44" s="45"/>
      <c r="C44" s="45"/>
      <c r="D44" s="45"/>
      <c r="E44" s="43"/>
      <c r="F44" s="27"/>
      <c r="G44" s="26"/>
      <c r="H44" s="12"/>
      <c r="I44" s="24"/>
      <c r="J44" s="24"/>
      <c r="K44" s="24"/>
    </row>
    <row r="45" spans="1:13" s="25" customFormat="1" ht="14.1" customHeight="1" x14ac:dyDescent="0.25">
      <c r="A45" s="11" t="s">
        <v>16</v>
      </c>
      <c r="B45" s="45"/>
      <c r="C45" s="45"/>
      <c r="D45" s="45"/>
      <c r="E45" s="43"/>
      <c r="F45" s="27">
        <v>347526</v>
      </c>
      <c r="G45" s="26">
        <v>347516.01999999996</v>
      </c>
      <c r="H45" s="24"/>
      <c r="I45" s="24"/>
      <c r="J45" s="24"/>
      <c r="K45" s="11" t="s">
        <v>9</v>
      </c>
      <c r="L45" s="30"/>
      <c r="M45" s="14"/>
    </row>
    <row r="46" spans="1:13" s="25" customFormat="1" ht="27.6" x14ac:dyDescent="0.25">
      <c r="A46" s="11" t="s">
        <v>19</v>
      </c>
      <c r="B46" s="45"/>
      <c r="C46" s="45"/>
      <c r="D46" s="45"/>
      <c r="E46" s="43"/>
      <c r="F46" s="27">
        <v>2427</v>
      </c>
      <c r="G46" s="26">
        <v>2426.4899999999998</v>
      </c>
      <c r="H46" s="24"/>
      <c r="I46" s="24"/>
      <c r="J46" s="24"/>
      <c r="K46" s="11" t="s">
        <v>11</v>
      </c>
      <c r="L46" s="30"/>
      <c r="M46" s="14"/>
    </row>
    <row r="47" spans="1:13" s="25" customFormat="1" ht="21.75" customHeight="1" x14ac:dyDescent="0.25">
      <c r="A47" s="11" t="s">
        <v>17</v>
      </c>
      <c r="B47" s="45"/>
      <c r="C47" s="45"/>
      <c r="D47" s="45"/>
      <c r="E47" s="43"/>
      <c r="F47" s="27">
        <v>311339</v>
      </c>
      <c r="G47" s="26">
        <v>310972.96000000002</v>
      </c>
      <c r="H47" s="24"/>
      <c r="I47" s="24"/>
      <c r="J47" s="24"/>
      <c r="K47" s="11" t="s">
        <v>20</v>
      </c>
      <c r="M47" s="14"/>
    </row>
    <row r="48" spans="1:13" s="25" customFormat="1" ht="27.6" x14ac:dyDescent="0.25">
      <c r="A48" s="11" t="s">
        <v>18</v>
      </c>
      <c r="B48" s="45"/>
      <c r="C48" s="45"/>
      <c r="D48" s="45"/>
      <c r="E48" s="43"/>
      <c r="F48" s="27">
        <v>3044</v>
      </c>
      <c r="G48" s="26">
        <v>3042.85</v>
      </c>
      <c r="H48" s="24"/>
      <c r="I48" s="24"/>
      <c r="J48" s="24"/>
      <c r="K48" s="11" t="s">
        <v>10</v>
      </c>
    </row>
    <row r="49" spans="1:11" s="25" customFormat="1" ht="55.2" x14ac:dyDescent="0.25">
      <c r="A49" s="20" t="s">
        <v>30</v>
      </c>
      <c r="B49" s="45"/>
      <c r="C49" s="45"/>
      <c r="D49" s="45"/>
      <c r="E49" s="43"/>
      <c r="F49" s="17">
        <f>F51+F52+F53+F54</f>
        <v>55342</v>
      </c>
      <c r="G49" s="17">
        <f>G51+G52+G53+G54</f>
        <v>55341.19</v>
      </c>
      <c r="H49" s="12"/>
      <c r="I49" s="29"/>
      <c r="J49" s="24"/>
      <c r="K49" s="24"/>
    </row>
    <row r="50" spans="1:11" s="25" customFormat="1" ht="14.1" customHeight="1" x14ac:dyDescent="0.25">
      <c r="A50" s="22" t="s">
        <v>12</v>
      </c>
      <c r="B50" s="45"/>
      <c r="C50" s="45"/>
      <c r="D50" s="45"/>
      <c r="E50" s="43"/>
      <c r="F50" s="27"/>
      <c r="G50" s="26"/>
      <c r="H50" s="12"/>
      <c r="I50" s="24"/>
      <c r="J50" s="24"/>
      <c r="K50" s="24"/>
    </row>
    <row r="51" spans="1:11" s="25" customFormat="1" ht="14.1" customHeight="1" x14ac:dyDescent="0.25">
      <c r="A51" s="11" t="s">
        <v>16</v>
      </c>
      <c r="B51" s="45"/>
      <c r="C51" s="45"/>
      <c r="D51" s="45"/>
      <c r="E51" s="43"/>
      <c r="F51" s="27">
        <v>28950</v>
      </c>
      <c r="G51" s="26">
        <v>28950</v>
      </c>
      <c r="H51" s="24"/>
      <c r="I51" s="24"/>
      <c r="J51" s="24"/>
      <c r="K51" s="11" t="s">
        <v>9</v>
      </c>
    </row>
    <row r="52" spans="1:11" s="25" customFormat="1" ht="27.6" x14ac:dyDescent="0.25">
      <c r="A52" s="11" t="s">
        <v>19</v>
      </c>
      <c r="B52" s="45"/>
      <c r="C52" s="45"/>
      <c r="D52" s="45"/>
      <c r="E52" s="43"/>
      <c r="F52" s="27">
        <v>203</v>
      </c>
      <c r="G52" s="26">
        <v>202.19</v>
      </c>
      <c r="H52" s="24"/>
      <c r="I52" s="24"/>
      <c r="J52" s="24"/>
      <c r="K52" s="11" t="s">
        <v>11</v>
      </c>
    </row>
    <row r="53" spans="1:11" s="25" customFormat="1" ht="29.25" customHeight="1" x14ac:dyDescent="0.25">
      <c r="A53" s="11" t="s">
        <v>17</v>
      </c>
      <c r="B53" s="45"/>
      <c r="C53" s="45"/>
      <c r="D53" s="45"/>
      <c r="E53" s="43"/>
      <c r="F53" s="27">
        <v>25935</v>
      </c>
      <c r="G53" s="26">
        <v>25935</v>
      </c>
      <c r="H53" s="24"/>
      <c r="I53" s="24"/>
      <c r="J53" s="24"/>
      <c r="K53" s="11" t="s">
        <v>20</v>
      </c>
    </row>
    <row r="54" spans="1:11" s="25" customFormat="1" ht="27.6" x14ac:dyDescent="0.25">
      <c r="A54" s="11" t="s">
        <v>18</v>
      </c>
      <c r="B54" s="46"/>
      <c r="C54" s="46"/>
      <c r="D54" s="46"/>
      <c r="E54" s="43"/>
      <c r="F54" s="27">
        <v>254</v>
      </c>
      <c r="G54" s="26">
        <v>254</v>
      </c>
      <c r="H54" s="24"/>
      <c r="I54" s="24"/>
      <c r="J54" s="24"/>
      <c r="K54" s="11" t="s">
        <v>10</v>
      </c>
    </row>
    <row r="55" spans="1:11" s="25" customFormat="1" ht="82.8" x14ac:dyDescent="0.25">
      <c r="A55" s="20" t="s">
        <v>44</v>
      </c>
      <c r="B55" s="33">
        <v>44664</v>
      </c>
      <c r="C55" s="22" t="s">
        <v>45</v>
      </c>
      <c r="D55" s="22" t="s">
        <v>7</v>
      </c>
      <c r="E55" s="38" t="s">
        <v>46</v>
      </c>
      <c r="F55" s="28">
        <f>F57</f>
        <v>314247</v>
      </c>
      <c r="G55" s="28">
        <f>G57</f>
        <v>314246.36</v>
      </c>
      <c r="H55" s="12"/>
      <c r="I55" s="24"/>
      <c r="J55" s="24"/>
      <c r="K55" s="24"/>
    </row>
    <row r="56" spans="1:11" s="25" customFormat="1" ht="14.4" x14ac:dyDescent="0.25">
      <c r="A56" s="22" t="s">
        <v>12</v>
      </c>
      <c r="B56" s="33"/>
      <c r="C56" s="22"/>
      <c r="D56" s="23"/>
      <c r="E56" s="34"/>
      <c r="F56" s="27"/>
      <c r="G56" s="26"/>
      <c r="H56" s="12"/>
      <c r="I56" s="24"/>
      <c r="J56" s="24"/>
      <c r="K56" s="24"/>
    </row>
    <row r="57" spans="1:11" s="25" customFormat="1" x14ac:dyDescent="0.25">
      <c r="A57" s="11" t="s">
        <v>22</v>
      </c>
      <c r="B57" s="24"/>
      <c r="C57" s="24"/>
      <c r="D57" s="24"/>
      <c r="E57" s="24"/>
      <c r="F57" s="27">
        <v>314247</v>
      </c>
      <c r="G57" s="26">
        <v>314246.36</v>
      </c>
      <c r="H57" s="24"/>
      <c r="I57" s="24"/>
      <c r="J57" s="24"/>
      <c r="K57" s="11" t="s">
        <v>21</v>
      </c>
    </row>
    <row r="58" spans="1:11" s="25" customFormat="1" ht="124.2" x14ac:dyDescent="0.25">
      <c r="A58" s="20" t="s">
        <v>50</v>
      </c>
      <c r="B58" s="35">
        <v>44705</v>
      </c>
      <c r="C58" s="22" t="s">
        <v>48</v>
      </c>
      <c r="D58" s="22" t="s">
        <v>7</v>
      </c>
      <c r="E58" s="38" t="s">
        <v>49</v>
      </c>
      <c r="F58" s="28">
        <f>F60</f>
        <v>881843</v>
      </c>
      <c r="G58" s="28">
        <f>G60</f>
        <v>881842.27</v>
      </c>
      <c r="H58" s="12"/>
      <c r="I58" s="24"/>
      <c r="J58" s="24"/>
      <c r="K58" s="24"/>
    </row>
    <row r="59" spans="1:11" s="25" customFormat="1" ht="14.4" x14ac:dyDescent="0.25">
      <c r="A59" s="22" t="s">
        <v>12</v>
      </c>
      <c r="B59" s="35"/>
      <c r="C59" s="22"/>
      <c r="D59" s="23"/>
      <c r="E59" s="36"/>
      <c r="F59" s="27"/>
      <c r="G59" s="26"/>
      <c r="H59" s="12"/>
      <c r="I59" s="24"/>
      <c r="J59" s="24"/>
      <c r="K59" s="24"/>
    </row>
    <row r="60" spans="1:11" s="25" customFormat="1" x14ac:dyDescent="0.25">
      <c r="A60" s="11" t="s">
        <v>16</v>
      </c>
      <c r="B60" s="24"/>
      <c r="C60" s="24"/>
      <c r="D60" s="24"/>
      <c r="E60" s="24"/>
      <c r="F60" s="27">
        <v>881843</v>
      </c>
      <c r="G60" s="26">
        <v>881842.27</v>
      </c>
      <c r="H60" s="24"/>
      <c r="I60" s="24"/>
      <c r="J60" s="24"/>
      <c r="K60" s="11" t="s">
        <v>9</v>
      </c>
    </row>
    <row r="63" spans="1:11" x14ac:dyDescent="0.25">
      <c r="F63" s="37"/>
      <c r="G63" s="37"/>
    </row>
  </sheetData>
  <autoFilter ref="A4:K60"/>
  <mergeCells count="14">
    <mergeCell ref="B43:B54"/>
    <mergeCell ref="C43:C54"/>
    <mergeCell ref="D43:D54"/>
    <mergeCell ref="E43:E54"/>
    <mergeCell ref="E28:E39"/>
    <mergeCell ref="D28:D39"/>
    <mergeCell ref="C28:C39"/>
    <mergeCell ref="B28:B39"/>
    <mergeCell ref="A1:K1"/>
    <mergeCell ref="A5:K5"/>
    <mergeCell ref="B15:B24"/>
    <mergeCell ref="C15:C24"/>
    <mergeCell ref="D15:D24"/>
    <mergeCell ref="E15:E24"/>
  </mergeCells>
  <hyperlinks>
    <hyperlink ref="E15" r:id="rId1"/>
    <hyperlink ref="E28" r:id="rId2"/>
    <hyperlink ref="E43" r:id="rId3"/>
  </hyperlinks>
  <pageMargins left="0.70866141732283472" right="0.70866141732283472" top="0.74803149606299213" bottom="0.74803149606299213" header="0.31496062992125984" footer="0.31496062992125984"/>
  <pageSetup paperSize="9" scale="49"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08062022</vt:lpstr>
      <vt:lpstr>'08062022'!Print_Area</vt:lpstr>
      <vt:lpstr>'08062022'!Print_Titles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bd-truba</dc:creator>
  <cp:lastModifiedBy>Ilze Veidenberga</cp:lastModifiedBy>
  <cp:lastPrinted>2022-06-09T11:28:46Z</cp:lastPrinted>
  <dcterms:created xsi:type="dcterms:W3CDTF">2020-08-12T15:12:27Z</dcterms:created>
  <dcterms:modified xsi:type="dcterms:W3CDTF">2022-07-12T09:07:00Z</dcterms:modified>
</cp:coreProperties>
</file>