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S:\SHARED_NILL\AML_plana_tulkojums\2024\"/>
    </mc:Choice>
  </mc:AlternateContent>
  <xr:revisionPtr revIDLastSave="0" documentId="13_ncr:1_{A81B2215-3009-45C2-8C1C-0105B01191BF}" xr6:coauthVersionLast="36" xr6:coauthVersionMax="36" xr10:uidLastSave="{00000000-0000-0000-0000-000000000000}"/>
  <bookViews>
    <workbookView xWindow="14400" yWindow="0" windowWidth="14400" windowHeight="15600" xr2:uid="{00000000-000D-0000-FFFF-FFFF00000000}"/>
  </bookViews>
  <sheets>
    <sheet name="IMPACT ASSESSMENT" sheetId="8" r:id="rId1"/>
  </sheets>
  <definedNames>
    <definedName name="_xlnm._FilterDatabase" localSheetId="0" hidden="1">'IMPACT ASSESSMENT'!$A$1:$M$59</definedName>
  </definedNames>
  <calcPr calcId="191029"/>
</workbook>
</file>

<file path=xl/calcChain.xml><?xml version="1.0" encoding="utf-8"?>
<calcChain xmlns="http://schemas.openxmlformats.org/spreadsheetml/2006/main">
  <c r="G10" i="8" l="1"/>
  <c r="H13" i="8" l="1"/>
  <c r="I13" i="8"/>
  <c r="J13" i="8"/>
  <c r="K13" i="8"/>
  <c r="G13" i="8"/>
  <c r="D13" i="8" l="1"/>
  <c r="H10" i="8" l="1"/>
  <c r="I10" i="8"/>
  <c r="J10" i="8"/>
  <c r="K10" i="8"/>
  <c r="H7" i="8"/>
  <c r="I7" i="8"/>
  <c r="J7" i="8"/>
  <c r="K7" i="8"/>
  <c r="G7" i="8"/>
  <c r="E22" i="8" l="1"/>
  <c r="F22" i="8"/>
  <c r="D22" i="8"/>
  <c r="E21" i="8"/>
  <c r="F21" i="8"/>
  <c r="D21" i="8"/>
  <c r="E20" i="8"/>
  <c r="F20" i="8"/>
  <c r="D20" i="8"/>
  <c r="E19" i="8"/>
  <c r="F19" i="8"/>
  <c r="D19" i="8"/>
  <c r="E18" i="8"/>
  <c r="F18" i="8"/>
  <c r="D18" i="8"/>
  <c r="E16" i="8"/>
  <c r="F16" i="8"/>
  <c r="D16" i="8"/>
  <c r="E14" i="8"/>
  <c r="F14" i="8"/>
  <c r="D14" i="8"/>
  <c r="E17" i="8"/>
  <c r="F17" i="8"/>
  <c r="D17" i="8"/>
  <c r="E15" i="8"/>
  <c r="F15" i="8"/>
  <c r="D15" i="8"/>
  <c r="E13" i="8"/>
  <c r="F13" i="8"/>
  <c r="E12" i="8"/>
  <c r="F12" i="8"/>
  <c r="D12" i="8"/>
  <c r="E11" i="8"/>
  <c r="F11" i="8"/>
  <c r="D11" i="8"/>
  <c r="E10" i="8"/>
  <c r="F10" i="8"/>
  <c r="D10" i="8"/>
  <c r="E8" i="8"/>
  <c r="F8" i="8"/>
  <c r="D8" i="8"/>
  <c r="E9" i="8"/>
  <c r="F9" i="8"/>
  <c r="D9" i="8"/>
  <c r="E7" i="8"/>
  <c r="F7" i="8"/>
  <c r="D7" i="8"/>
  <c r="D6" i="8" l="1"/>
  <c r="E6" i="8"/>
  <c r="F6" i="8"/>
  <c r="H9" i="8"/>
  <c r="H6" i="8" s="1"/>
  <c r="I9" i="8"/>
  <c r="I6" i="8" s="1"/>
  <c r="J9" i="8"/>
  <c r="J6" i="8" s="1"/>
  <c r="K9" i="8"/>
  <c r="K6" i="8" s="1"/>
  <c r="G9" i="8"/>
  <c r="G6" i="8" s="1"/>
  <c r="E58" i="8"/>
  <c r="F58" i="8"/>
  <c r="D58" i="8"/>
  <c r="D51" i="8"/>
  <c r="E51" i="8"/>
  <c r="F51" i="8"/>
  <c r="E35" i="8"/>
  <c r="F35" i="8"/>
  <c r="D35" i="8"/>
</calcChain>
</file>

<file path=xl/sharedStrings.xml><?xml version="1.0" encoding="utf-8"?>
<sst xmlns="http://schemas.openxmlformats.org/spreadsheetml/2006/main" count="146" uniqueCount="59">
  <si>
    <t>IV. Assessment of the impact on the State and local government budget</t>
  </si>
  <si>
    <t>Task</t>
  </si>
  <si>
    <t>Total budget for implementation of the plan</t>
  </si>
  <si>
    <t>Ministry of the Interior</t>
  </si>
  <si>
    <t>Ministry of Finance</t>
  </si>
  <si>
    <t>Ministry of Justice</t>
  </si>
  <si>
    <t>Prosecution Office</t>
  </si>
  <si>
    <t>Corruption Prevention and Combating Bureau;</t>
  </si>
  <si>
    <t>Ministry of Foreign Affairs</t>
  </si>
  <si>
    <t>Ministry of Culture</t>
  </si>
  <si>
    <t>Ministry of Economics</t>
  </si>
  <si>
    <t>I.</t>
  </si>
  <si>
    <t>II.</t>
  </si>
  <si>
    <t>III.</t>
  </si>
  <si>
    <t>Notes:  
 *The financing planned in programme 10.00.00 "Prevention of money laundering and terrorism financing" of budget section "Financing to be reallocated within the 74th annual State budget implementation process". 
 ** According to decisions adopted in the CoM meeting of 10.10.2023 (para 4 of minutes No 50 "Draft law "Amendments to the Law on the Prevention of Money Laundering and Terrorism and Proliferation Financing""; 23-TA-1575)
 The financing is included in the draft order of the CoM "On the redistribution of appropriations from programme 10.00.00 "Prevention of money laundering and terrorism financing" of budget section "Financing to be reallocated within the 74th annual State budget implementation process" elaborated by the Ministry of Justice (24-TA-156).</t>
  </si>
  <si>
    <t>Measure*</t>
  </si>
  <si>
    <t>Total:</t>
  </si>
  <si>
    <t>1. Action line – risks, policies and coordination
1.8. Strengthen the international reputation of Latvia as a country that does not allow its financial and non-financial system to be used by the ML/TPF in accordance with FATF standards and Latvia's international obligations.</t>
  </si>
  <si>
    <t>14. Ministry of the Interior</t>
  </si>
  <si>
    <t xml:space="preserve">5. Action line – legal entities and formations
5.1. Provide free access to information of registers maintained by the ER.
</t>
  </si>
  <si>
    <t>19. Ministry of Justice</t>
  </si>
  <si>
    <t xml:space="preserve">6. Action line – financial intelligence  
6.3. Improve the system of receiving and analyzing FIU data, including goAML, ensuring the acquisition and analysis of the necessary data in an automated manner. 
6.3.3. The availability of cash declarations at the State border in the FIU data receipt and analysis system is ensured. </t>
  </si>
  <si>
    <t>13. Ministry of Finance</t>
  </si>
  <si>
    <t>7. Action line – money laundering investigation and prosecution
7.10. Increase the SP technological security for effective ML investigations, including data analytics</t>
  </si>
  <si>
    <t>7. Action line – money laundering investigation and prosecution
7.11.  Strengthen the material and technical provision of the TCPD to facilitate effective ML investigation and combating.</t>
  </si>
  <si>
    <t>8. Action line – confiscation
8.2. Continue to strengthen and improve the control of the movement of cash at the internal and external borders of Latvia, taking into account, in particular, the smuggling routes of prohibited substances.
8.2.2 The necessary changes to the IS have been made to ensure the registration of accompanied and unaccompanied cash declarations and the exchange of information with the European Commission.</t>
  </si>
  <si>
    <r>
      <t xml:space="preserve">According to decisions adopted in the CoM meeting of 22.02.2022 (para 23 of minutes No 9) 
Action plan 2020-2022 for the prevention of money laundering and terrorism and proliferation financing
</t>
    </r>
    <r>
      <rPr>
        <sz val="9"/>
        <rFont val="Times New Roman"/>
        <family val="1"/>
        <charset val="186"/>
      </rPr>
      <t xml:space="preserve">  (includes also decisions adopted in the CoM meeting of 29.09.2020 (para 51 of minutes No 56) and decisions adopted in the CoM meeting of 17.12.2019 (para 77 of minutes No 59))</t>
    </r>
  </si>
  <si>
    <t>According to decisions adopted in the CoM meeting of 13.12.2022 (para 72 of minutes No 64) 
Action plan 2023-2025 for the prevention of money laundering and terrorism and proliferation financing</t>
  </si>
  <si>
    <t>According to decisions adopted in the CoM meeting of 29.08.2023 (para 57 of minutes No 42) 
Informative report "On additional necessary funding for the Financial Intelligence Unit to cover rent expenses"</t>
  </si>
  <si>
    <t>Code and name of the budget programme (sub-programme)</t>
  </si>
  <si>
    <t>06.01.00 "State Police"</t>
  </si>
  <si>
    <t>09.00.00 "State Security Service"</t>
  </si>
  <si>
    <t>43.00.00 "Operation of the Financial Intelligence Service"</t>
  </si>
  <si>
    <t>33.00.00 "Ensuring the State revenue and customs policy”</t>
  </si>
  <si>
    <t>03.01.00 "Administration of courts"</t>
  </si>
  <si>
    <t>03.02.00 "Regional court and district (city) court"</t>
  </si>
  <si>
    <t>06.01.00 "Registration of legal entities”</t>
  </si>
  <si>
    <t>06.03.00 "Administration of insolvency proceedings"</t>
  </si>
  <si>
    <t>09.01.00 "Protection of the official language"</t>
  </si>
  <si>
    <t>09.02.00 "Protection of personal data"</t>
  </si>
  <si>
    <t xml:space="preserve"> 09.07.00 "Provision of official publications and legal information”</t>
  </si>
  <si>
    <t>01.00.00 ”Maintenance of the prosecution offices"</t>
  </si>
  <si>
    <t>01.00.00 "Corruption Prevention and Combating Bureau"</t>
  </si>
  <si>
    <t>97.00.00 "Sectoral management and policy planning"</t>
  </si>
  <si>
    <t>21.00.00 " Inheritance"</t>
  </si>
  <si>
    <t>26.01.00 "Internal market and consumer protection"</t>
  </si>
  <si>
    <t xml:space="preserve"> 06.01.00 "Registration of legal entities”</t>
  </si>
  <si>
    <t>TOTAL</t>
  </si>
  <si>
    <t>Funding planned in the Medium-term Budget Framework Law</t>
  </si>
  <si>
    <t>Action plan 2024-2026 for the prevention of money laundering and terrorism and proliferation financing (23-TA-3269)</t>
  </si>
  <si>
    <t>The required additional funding</t>
  </si>
  <si>
    <t xml:space="preserve">
Financing in accordance with the CoM decisions is redistributed to the relevant institutions</t>
  </si>
  <si>
    <t>in the following period until the completion of the measure (if the implementation of the measure has a limited duration)</t>
  </si>
  <si>
    <t xml:space="preserve">annually thereafter (if the implementation of the measure does not have a limited duration) 
</t>
  </si>
  <si>
    <t>Year of the measure implementation (if the implementation of the measure has a limited duration)</t>
  </si>
  <si>
    <t>x</t>
  </si>
  <si>
    <t>Table 1</t>
  </si>
  <si>
    <t>Source of finance</t>
  </si>
  <si>
    <t>Redistribution from program 10.00.00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</si>
</sst>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8" x14ac:knownFonts="1">
    <font>
      <sz val="11"/>
      <color theme="1"/>
      <name val="Calibri"/>
      <family val="2"/>
      <charset val="186"/>
      <scheme val="minor"/>
    </font>
    <font>
      <sz val="10"/>
      <name val="Arial"/>
      <family val="2"/>
      <charset val="186"/>
    </font>
    <font>
      <sz val="9"/>
      <name val="Times New Roman"/>
      <family val="1"/>
      <charset val="186"/>
    </font>
    <font>
      <b/>
      <sz val="9"/>
      <name val="Times New Roman"/>
      <family val="1"/>
      <charset val="186"/>
    </font>
    <font>
      <sz val="11"/>
      <name val="Calibri"/>
      <family val="2"/>
      <charset val="186"/>
      <scheme val="minor"/>
    </font>
    <font>
      <b/>
      <sz val="11"/>
      <name val="Times New Roman"/>
      <family val="1"/>
      <charset val="186"/>
    </font>
    <font>
      <sz val="11"/>
      <name val="Times New Roman"/>
      <family val="1"/>
      <charset val="186"/>
    </font>
    <font>
      <b/>
      <sz val="1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7999816888943144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cellStyleXfs>
  <cellXfs count="5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4" fillId="0" borderId="0" xfId="0" applyFont="1"/>
    <xf numFmtId="0" fontId="6" fillId="0" borderId="0" xfId="0" applyFont="1"/>
    <xf numFmtId="0" fontId="3" fillId="0" borderId="1" xfId="0"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1" xfId="0" applyFont="1" applyBorder="1" applyAlignment="1">
      <alignment horizontal="center" vertical="center" wrapText="1"/>
    </xf>
    <xf numFmtId="0" fontId="3" fillId="3" borderId="1" xfId="0" applyFont="1" applyFill="1" applyBorder="1" applyAlignment="1">
      <alignment vertical="center" wrapText="1"/>
    </xf>
    <xf numFmtId="0" fontId="2" fillId="3" borderId="1" xfId="0" applyFont="1" applyFill="1" applyBorder="1" applyAlignment="1">
      <alignment vertical="center" wrapText="1"/>
    </xf>
    <xf numFmtId="3"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vertical="center" wrapText="1"/>
    </xf>
    <xf numFmtId="0" fontId="3" fillId="0" borderId="1" xfId="0" applyFont="1" applyBorder="1" applyAlignment="1">
      <alignment horizontal="center" vertical="center"/>
    </xf>
    <xf numFmtId="0" fontId="2" fillId="4" borderId="1" xfId="0" applyFont="1" applyFill="1" applyBorder="1" applyAlignment="1">
      <alignment horizontal="left" vertical="center" wrapText="1"/>
    </xf>
    <xf numFmtId="3" fontId="2" fillId="4" borderId="1" xfId="0" applyNumberFormat="1" applyFont="1" applyFill="1" applyBorder="1" applyAlignment="1">
      <alignment horizontal="center" vertical="center" wrapText="1"/>
    </xf>
    <xf numFmtId="3" fontId="2" fillId="4" borderId="1" xfId="0" applyNumberFormat="1" applyFont="1" applyFill="1" applyBorder="1" applyAlignment="1">
      <alignment vertical="center"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left" vertical="center"/>
    </xf>
    <xf numFmtId="3" fontId="2" fillId="4" borderId="1" xfId="0" applyNumberFormat="1" applyFont="1" applyFill="1" applyBorder="1" applyAlignment="1">
      <alignment horizontal="center" vertical="center"/>
    </xf>
    <xf numFmtId="3"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0" borderId="0" xfId="0" applyFont="1" applyAlignment="1">
      <alignment horizontal="center" vertical="center" wrapText="1"/>
    </xf>
    <xf numFmtId="0" fontId="5" fillId="0" borderId="0" xfId="0" applyFont="1"/>
    <xf numFmtId="3" fontId="2" fillId="0" borderId="0" xfId="0" applyNumberFormat="1" applyFont="1" applyAlignment="1">
      <alignment vertical="center" wrapText="1"/>
    </xf>
    <xf numFmtId="0" fontId="7" fillId="0" borderId="0" xfId="0" applyFont="1" applyAlignment="1">
      <alignment horizontal="center"/>
    </xf>
    <xf numFmtId="3" fontId="5" fillId="0" borderId="0" xfId="0" applyNumberFormat="1" applyFont="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3" fontId="2" fillId="0" borderId="1" xfId="0" applyNumberFormat="1" applyFont="1" applyBorder="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3" fontId="2" fillId="0" borderId="0" xfId="0" applyNumberFormat="1" applyFont="1" applyAlignment="1">
      <alignment horizontal="center" vertical="center" wrapText="1"/>
    </xf>
  </cellXfs>
  <cellStyles count="2">
    <cellStyle name="Normal 2 10" xfId="1" xr:uid="{00000000-0005-0000-0000-000001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U61"/>
  <sheetViews>
    <sheetView tabSelected="1" zoomScaleNormal="100" workbookViewId="0">
      <pane xSplit="3" ySplit="5" topLeftCell="D6" activePane="bottomRight" state="frozen"/>
      <selection pane="topRight" activeCell="D1" sqref="D1"/>
      <selection pane="bottomLeft" activeCell="A6" sqref="A6"/>
      <selection pane="bottomRight" activeCell="G49" sqref="G49"/>
    </sheetView>
  </sheetViews>
  <sheetFormatPr defaultColWidth="9.140625" defaultRowHeight="15" x14ac:dyDescent="0.25"/>
  <cols>
    <col min="1" max="1" width="17.7109375" style="1" customWidth="1"/>
    <col min="2" max="2" width="41.5703125" style="1" customWidth="1"/>
    <col min="3" max="3" width="28" style="1" customWidth="1"/>
    <col min="4" max="4" width="9" style="1" customWidth="1"/>
    <col min="5" max="5" width="10.140625" style="1" customWidth="1"/>
    <col min="6" max="6" width="9.85546875" style="1" customWidth="1"/>
    <col min="7" max="7" width="11.7109375" style="1" customWidth="1"/>
    <col min="8" max="8" width="9.28515625" style="1" customWidth="1"/>
    <col min="9" max="9" width="10.7109375" style="1" customWidth="1"/>
    <col min="10" max="10" width="14.85546875" style="1" customWidth="1"/>
    <col min="11" max="11" width="14.7109375" style="1" customWidth="1"/>
    <col min="12" max="12" width="12.5703125" style="1" customWidth="1"/>
    <col min="13" max="13" width="27.42578125" style="3" customWidth="1"/>
    <col min="14" max="21" width="9.140625" style="4"/>
    <col min="22" max="16384" width="9.140625" style="1"/>
  </cols>
  <sheetData>
    <row r="1" spans="1:21" ht="33.950000000000003" customHeight="1" x14ac:dyDescent="0.25">
      <c r="A1" s="47" t="s">
        <v>0</v>
      </c>
      <c r="B1" s="47"/>
      <c r="C1" s="44"/>
      <c r="D1" s="33"/>
      <c r="E1" s="33"/>
      <c r="F1" s="33"/>
      <c r="G1" s="49" t="s">
        <v>49</v>
      </c>
      <c r="H1" s="49"/>
      <c r="I1" s="49"/>
      <c r="J1" s="49"/>
      <c r="K1" s="49"/>
      <c r="L1" s="49"/>
      <c r="M1" s="49"/>
    </row>
    <row r="2" spans="1:21" ht="25.5" customHeight="1" x14ac:dyDescent="0.25">
      <c r="D2" s="31"/>
      <c r="E2" s="31"/>
      <c r="F2" s="31"/>
      <c r="M2" s="42" t="s">
        <v>56</v>
      </c>
    </row>
    <row r="3" spans="1:21" ht="25.5" customHeight="1" x14ac:dyDescent="0.25">
      <c r="A3" s="46" t="s">
        <v>1</v>
      </c>
      <c r="B3" s="46" t="s">
        <v>15</v>
      </c>
      <c r="C3" s="46" t="s">
        <v>29</v>
      </c>
      <c r="D3" s="48" t="s">
        <v>48</v>
      </c>
      <c r="E3" s="48"/>
      <c r="F3" s="48"/>
      <c r="G3" s="46" t="s">
        <v>50</v>
      </c>
      <c r="H3" s="46"/>
      <c r="I3" s="46"/>
      <c r="J3" s="46"/>
      <c r="K3" s="46"/>
      <c r="L3" s="46" t="s">
        <v>54</v>
      </c>
      <c r="M3" s="48" t="s">
        <v>57</v>
      </c>
    </row>
    <row r="4" spans="1:21" ht="62.1" customHeight="1" x14ac:dyDescent="0.25">
      <c r="A4" s="46"/>
      <c r="B4" s="46"/>
      <c r="C4" s="46"/>
      <c r="D4" s="48"/>
      <c r="E4" s="48"/>
      <c r="F4" s="48"/>
      <c r="G4" s="46" t="s">
        <v>51</v>
      </c>
      <c r="H4" s="46"/>
      <c r="I4" s="46"/>
      <c r="J4" s="46" t="s">
        <v>52</v>
      </c>
      <c r="K4" s="48" t="s">
        <v>53</v>
      </c>
      <c r="L4" s="46"/>
      <c r="M4" s="48"/>
    </row>
    <row r="5" spans="1:21" ht="24" customHeight="1" x14ac:dyDescent="0.25">
      <c r="A5" s="46"/>
      <c r="B5" s="46"/>
      <c r="C5" s="46"/>
      <c r="D5" s="43">
        <v>2024</v>
      </c>
      <c r="E5" s="43">
        <v>2025</v>
      </c>
      <c r="F5" s="43">
        <v>2026</v>
      </c>
      <c r="G5" s="12">
        <v>2024</v>
      </c>
      <c r="H5" s="12">
        <v>2025</v>
      </c>
      <c r="I5" s="12">
        <v>2026</v>
      </c>
      <c r="J5" s="46"/>
      <c r="K5" s="48"/>
      <c r="L5" s="46"/>
      <c r="M5" s="48"/>
    </row>
    <row r="6" spans="1:21" ht="36" customHeight="1" x14ac:dyDescent="0.25">
      <c r="A6" s="13" t="s">
        <v>2</v>
      </c>
      <c r="B6" s="36" t="s">
        <v>16</v>
      </c>
      <c r="C6" s="14"/>
      <c r="D6" s="15">
        <f>SUM(D7:D22)</f>
        <v>8505748</v>
      </c>
      <c r="E6" s="15">
        <f>SUM(E7:E22)</f>
        <v>8486908</v>
      </c>
      <c r="F6" s="15">
        <f>SUM(F7:F22)</f>
        <v>8486908</v>
      </c>
      <c r="G6" s="15">
        <f>SUM(G7:G17)</f>
        <v>1001220</v>
      </c>
      <c r="H6" s="15">
        <f t="shared" ref="H6:K6" si="0">SUM(H7:H17)</f>
        <v>625268</v>
      </c>
      <c r="I6" s="15">
        <f t="shared" si="0"/>
        <v>450665</v>
      </c>
      <c r="J6" s="15">
        <f t="shared" si="0"/>
        <v>0</v>
      </c>
      <c r="K6" s="15">
        <f t="shared" si="0"/>
        <v>414365</v>
      </c>
      <c r="L6" s="15" t="s">
        <v>55</v>
      </c>
      <c r="M6" s="16"/>
    </row>
    <row r="7" spans="1:21" ht="24.75" customHeight="1" x14ac:dyDescent="0.25">
      <c r="A7" s="10" t="s">
        <v>3</v>
      </c>
      <c r="B7" s="34"/>
      <c r="C7" s="35" t="s">
        <v>30</v>
      </c>
      <c r="D7" s="9">
        <f>D36</f>
        <v>934696</v>
      </c>
      <c r="E7" s="9">
        <f t="shared" ref="E7:F7" si="1">E36</f>
        <v>934696</v>
      </c>
      <c r="F7" s="9">
        <f t="shared" si="1"/>
        <v>934696</v>
      </c>
      <c r="G7" s="9">
        <f>G30</f>
        <v>240000</v>
      </c>
      <c r="H7" s="9">
        <f t="shared" ref="H7:K7" si="2">H30</f>
        <v>240000</v>
      </c>
      <c r="I7" s="9">
        <f t="shared" si="2"/>
        <v>240000</v>
      </c>
      <c r="J7" s="9">
        <f t="shared" si="2"/>
        <v>0</v>
      </c>
      <c r="K7" s="9">
        <f t="shared" si="2"/>
        <v>240000</v>
      </c>
      <c r="L7" s="9" t="s">
        <v>55</v>
      </c>
      <c r="M7" s="17"/>
    </row>
    <row r="8" spans="1:21" ht="24.75" customHeight="1" x14ac:dyDescent="0.25">
      <c r="A8" s="10" t="s">
        <v>3</v>
      </c>
      <c r="B8" s="34"/>
      <c r="C8" s="35" t="s">
        <v>31</v>
      </c>
      <c r="D8" s="9">
        <f>D37</f>
        <v>157681</v>
      </c>
      <c r="E8" s="9">
        <f t="shared" ref="E8:F8" si="3">E37</f>
        <v>157681</v>
      </c>
      <c r="F8" s="9">
        <f t="shared" si="3"/>
        <v>157681</v>
      </c>
      <c r="G8" s="9"/>
      <c r="H8" s="9"/>
      <c r="I8" s="9"/>
      <c r="J8" s="9"/>
      <c r="K8" s="9"/>
      <c r="L8" s="9"/>
      <c r="M8" s="17"/>
    </row>
    <row r="9" spans="1:21" s="2" customFormat="1" ht="28.5" customHeight="1" x14ac:dyDescent="0.25">
      <c r="A9" s="10" t="s">
        <v>3</v>
      </c>
      <c r="B9" s="10"/>
      <c r="C9" s="11" t="s">
        <v>32</v>
      </c>
      <c r="D9" s="9">
        <f>D38+D52+D59</f>
        <v>2860478</v>
      </c>
      <c r="E9" s="9">
        <f t="shared" ref="E9:F9" si="4">E38+E52+E59</f>
        <v>2860478</v>
      </c>
      <c r="F9" s="9">
        <f t="shared" si="4"/>
        <v>2860478</v>
      </c>
      <c r="G9" s="9">
        <f>G24</f>
        <v>216938</v>
      </c>
      <c r="H9" s="9">
        <f t="shared" ref="H9:K9" si="5">H24</f>
        <v>125538</v>
      </c>
      <c r="I9" s="9">
        <f t="shared" si="5"/>
        <v>0</v>
      </c>
      <c r="J9" s="9">
        <f t="shared" si="5"/>
        <v>0</v>
      </c>
      <c r="K9" s="9">
        <f t="shared" si="5"/>
        <v>0</v>
      </c>
      <c r="L9" s="9" t="s">
        <v>55</v>
      </c>
      <c r="M9" s="17"/>
      <c r="N9" s="4"/>
      <c r="O9" s="4"/>
      <c r="P9" s="4"/>
      <c r="Q9" s="4"/>
      <c r="R9" s="4"/>
      <c r="S9" s="4"/>
      <c r="T9" s="4"/>
      <c r="U9" s="4"/>
    </row>
    <row r="10" spans="1:21" s="2" customFormat="1" ht="27.75" customHeight="1" x14ac:dyDescent="0.25">
      <c r="A10" s="10" t="s">
        <v>4</v>
      </c>
      <c r="B10" s="10"/>
      <c r="C10" s="11" t="s">
        <v>33</v>
      </c>
      <c r="D10" s="9">
        <f>D41+D54</f>
        <v>1480823</v>
      </c>
      <c r="E10" s="9">
        <f t="shared" ref="E10:F10" si="6">E41+E54</f>
        <v>1480823</v>
      </c>
      <c r="F10" s="9">
        <f t="shared" si="6"/>
        <v>1480823</v>
      </c>
      <c r="G10" s="9">
        <f>G28+G32+G34</f>
        <v>441287</v>
      </c>
      <c r="H10" s="9">
        <f t="shared" ref="H10:K10" si="7">H28+H32+H34</f>
        <v>249380</v>
      </c>
      <c r="I10" s="9">
        <f t="shared" si="7"/>
        <v>200315</v>
      </c>
      <c r="J10" s="9">
        <f t="shared" si="7"/>
        <v>0</v>
      </c>
      <c r="K10" s="9">
        <f t="shared" si="7"/>
        <v>164015</v>
      </c>
      <c r="L10" s="9" t="s">
        <v>55</v>
      </c>
      <c r="M10" s="17"/>
      <c r="N10" s="4"/>
      <c r="O10" s="4"/>
      <c r="P10" s="4"/>
      <c r="Q10" s="4"/>
      <c r="R10" s="4"/>
      <c r="S10" s="4"/>
      <c r="T10" s="4"/>
      <c r="U10" s="4"/>
    </row>
    <row r="11" spans="1:21" s="2" customFormat="1" ht="27.75" customHeight="1" x14ac:dyDescent="0.25">
      <c r="A11" s="10" t="s">
        <v>5</v>
      </c>
      <c r="B11" s="10"/>
      <c r="C11" s="11" t="s">
        <v>34</v>
      </c>
      <c r="D11" s="9">
        <f>D42</f>
        <v>8504</v>
      </c>
      <c r="E11" s="9">
        <f t="shared" ref="E11:F11" si="8">E42</f>
        <v>8504</v>
      </c>
      <c r="F11" s="9">
        <f t="shared" si="8"/>
        <v>8504</v>
      </c>
      <c r="G11" s="9"/>
      <c r="H11" s="9"/>
      <c r="I11" s="9"/>
      <c r="J11" s="9"/>
      <c r="K11" s="9"/>
      <c r="L11" s="9" t="s">
        <v>55</v>
      </c>
      <c r="M11" s="17"/>
      <c r="N11" s="4"/>
      <c r="O11" s="4"/>
      <c r="P11" s="4"/>
      <c r="Q11" s="4"/>
      <c r="R11" s="4"/>
      <c r="S11" s="4"/>
      <c r="T11" s="4"/>
      <c r="U11" s="4"/>
    </row>
    <row r="12" spans="1:21" s="2" customFormat="1" ht="27.75" customHeight="1" x14ac:dyDescent="0.25">
      <c r="A12" s="10" t="s">
        <v>5</v>
      </c>
      <c r="B12" s="10"/>
      <c r="C12" s="11" t="s">
        <v>35</v>
      </c>
      <c r="D12" s="9">
        <f>D43</f>
        <v>29937</v>
      </c>
      <c r="E12" s="9">
        <f t="shared" ref="E12:F12" si="9">E43</f>
        <v>29937</v>
      </c>
      <c r="F12" s="9">
        <f t="shared" si="9"/>
        <v>29937</v>
      </c>
      <c r="G12" s="9"/>
      <c r="H12" s="9"/>
      <c r="I12" s="9"/>
      <c r="J12" s="9"/>
      <c r="K12" s="9"/>
      <c r="L12" s="9" t="s">
        <v>55</v>
      </c>
      <c r="M12" s="17"/>
      <c r="N12" s="4"/>
      <c r="O12" s="4"/>
      <c r="P12" s="4"/>
      <c r="Q12" s="4"/>
      <c r="R12" s="4"/>
      <c r="S12" s="4"/>
      <c r="T12" s="4"/>
      <c r="U12" s="4"/>
    </row>
    <row r="13" spans="1:21" s="2" customFormat="1" ht="26.25" customHeight="1" x14ac:dyDescent="0.25">
      <c r="A13" s="10" t="s">
        <v>5</v>
      </c>
      <c r="B13" s="10"/>
      <c r="C13" s="11" t="s">
        <v>36</v>
      </c>
      <c r="D13" s="9">
        <f>D44+D55</f>
        <v>1487501</v>
      </c>
      <c r="E13" s="9">
        <f t="shared" ref="E13:F13" si="10">E44+E55</f>
        <v>1468661</v>
      </c>
      <c r="F13" s="9">
        <f t="shared" si="10"/>
        <v>1468661</v>
      </c>
      <c r="G13" s="9">
        <f>G26</f>
        <v>102995</v>
      </c>
      <c r="H13" s="9">
        <f t="shared" ref="H13:K13" si="11">H26</f>
        <v>10350</v>
      </c>
      <c r="I13" s="9">
        <f t="shared" si="11"/>
        <v>10350</v>
      </c>
      <c r="J13" s="9">
        <f t="shared" si="11"/>
        <v>0</v>
      </c>
      <c r="K13" s="9">
        <f t="shared" si="11"/>
        <v>10350</v>
      </c>
      <c r="L13" s="9" t="s">
        <v>55</v>
      </c>
      <c r="M13" s="17"/>
      <c r="N13" s="4"/>
      <c r="O13" s="4"/>
      <c r="P13" s="4"/>
      <c r="Q13" s="4"/>
      <c r="R13" s="4"/>
      <c r="S13" s="4"/>
      <c r="T13" s="4"/>
      <c r="U13" s="4"/>
    </row>
    <row r="14" spans="1:21" s="2" customFormat="1" ht="26.25" customHeight="1" x14ac:dyDescent="0.25">
      <c r="A14" s="10" t="s">
        <v>5</v>
      </c>
      <c r="B14" s="10"/>
      <c r="C14" s="11" t="s">
        <v>37</v>
      </c>
      <c r="D14" s="9">
        <f>D45</f>
        <v>51374</v>
      </c>
      <c r="E14" s="9">
        <f t="shared" ref="E14:F14" si="12">E45</f>
        <v>51374</v>
      </c>
      <c r="F14" s="9">
        <f t="shared" si="12"/>
        <v>51374</v>
      </c>
      <c r="G14" s="9"/>
      <c r="H14" s="9"/>
      <c r="I14" s="9"/>
      <c r="J14" s="9"/>
      <c r="K14" s="9"/>
      <c r="L14" s="9" t="s">
        <v>55</v>
      </c>
      <c r="M14" s="17"/>
      <c r="N14" s="4"/>
      <c r="O14" s="4"/>
      <c r="P14" s="4"/>
      <c r="Q14" s="4"/>
      <c r="R14" s="4"/>
      <c r="S14" s="4"/>
      <c r="T14" s="4"/>
      <c r="U14" s="4"/>
    </row>
    <row r="15" spans="1:21" s="2" customFormat="1" ht="26.25" customHeight="1" x14ac:dyDescent="0.25">
      <c r="A15" s="10" t="s">
        <v>5</v>
      </c>
      <c r="B15" s="10"/>
      <c r="C15" s="11" t="s">
        <v>38</v>
      </c>
      <c r="D15" s="9">
        <f>D48+D57</f>
        <v>54409</v>
      </c>
      <c r="E15" s="9">
        <f t="shared" ref="E15:F15" si="13">E48+E57</f>
        <v>54409</v>
      </c>
      <c r="F15" s="9">
        <f t="shared" si="13"/>
        <v>54409</v>
      </c>
      <c r="G15" s="9"/>
      <c r="H15" s="9"/>
      <c r="I15" s="9"/>
      <c r="J15" s="9"/>
      <c r="K15" s="9"/>
      <c r="L15" s="9" t="s">
        <v>55</v>
      </c>
      <c r="M15" s="17"/>
      <c r="N15" s="4"/>
      <c r="O15" s="4"/>
      <c r="P15" s="4"/>
      <c r="Q15" s="4"/>
      <c r="R15" s="4"/>
      <c r="S15" s="4"/>
      <c r="T15" s="4"/>
      <c r="U15" s="4"/>
    </row>
    <row r="16" spans="1:21" s="2" customFormat="1" ht="26.25" customHeight="1" x14ac:dyDescent="0.25">
      <c r="A16" s="10" t="s">
        <v>5</v>
      </c>
      <c r="B16" s="10"/>
      <c r="C16" s="11" t="s">
        <v>39</v>
      </c>
      <c r="D16" s="9">
        <f>D46</f>
        <v>108224</v>
      </c>
      <c r="E16" s="9">
        <f t="shared" ref="E16:F16" si="14">E46</f>
        <v>108224</v>
      </c>
      <c r="F16" s="9">
        <f t="shared" si="14"/>
        <v>108224</v>
      </c>
      <c r="G16" s="9"/>
      <c r="H16" s="9"/>
      <c r="I16" s="9"/>
      <c r="J16" s="9"/>
      <c r="K16" s="9"/>
      <c r="L16" s="9" t="s">
        <v>55</v>
      </c>
      <c r="M16" s="17"/>
      <c r="N16" s="4"/>
      <c r="O16" s="4"/>
      <c r="P16" s="4"/>
      <c r="Q16" s="4"/>
      <c r="R16" s="4"/>
      <c r="S16" s="4"/>
      <c r="T16" s="4"/>
      <c r="U16" s="4"/>
    </row>
    <row r="17" spans="1:21" s="2" customFormat="1" ht="27.75" customHeight="1" x14ac:dyDescent="0.25">
      <c r="A17" s="10" t="s">
        <v>5</v>
      </c>
      <c r="B17" s="10"/>
      <c r="C17" s="11" t="s">
        <v>40</v>
      </c>
      <c r="D17" s="9">
        <f>D47+D56</f>
        <v>166759</v>
      </c>
      <c r="E17" s="9">
        <f t="shared" ref="E17:F17" si="15">E47+E56</f>
        <v>166759</v>
      </c>
      <c r="F17" s="9">
        <f t="shared" si="15"/>
        <v>166759</v>
      </c>
      <c r="G17" s="9"/>
      <c r="H17" s="9"/>
      <c r="I17" s="9"/>
      <c r="J17" s="9"/>
      <c r="K17" s="9"/>
      <c r="L17" s="9" t="s">
        <v>55</v>
      </c>
      <c r="M17" s="17"/>
      <c r="N17" s="4"/>
      <c r="O17" s="4"/>
      <c r="P17" s="4"/>
      <c r="Q17" s="4"/>
      <c r="R17" s="4"/>
      <c r="S17" s="4"/>
      <c r="T17" s="4"/>
      <c r="U17" s="4"/>
    </row>
    <row r="18" spans="1:21" s="2" customFormat="1" ht="24" customHeight="1" x14ac:dyDescent="0.25">
      <c r="A18" s="10" t="s">
        <v>6</v>
      </c>
      <c r="B18" s="10"/>
      <c r="C18" s="11" t="s">
        <v>41</v>
      </c>
      <c r="D18" s="9">
        <f>D49</f>
        <v>112761</v>
      </c>
      <c r="E18" s="9">
        <f t="shared" ref="E18:F18" si="16">E49</f>
        <v>112761</v>
      </c>
      <c r="F18" s="9">
        <f t="shared" si="16"/>
        <v>112761</v>
      </c>
      <c r="G18" s="9"/>
      <c r="H18" s="9"/>
      <c r="I18" s="9"/>
      <c r="J18" s="9"/>
      <c r="K18" s="9"/>
      <c r="L18" s="9" t="s">
        <v>55</v>
      </c>
      <c r="M18" s="17"/>
      <c r="N18" s="4"/>
      <c r="O18" s="4"/>
      <c r="P18" s="4"/>
      <c r="Q18" s="4"/>
      <c r="R18" s="4"/>
      <c r="S18" s="4"/>
      <c r="T18" s="4"/>
      <c r="U18" s="4"/>
    </row>
    <row r="19" spans="1:21" s="2" customFormat="1" ht="38.450000000000003" customHeight="1" x14ac:dyDescent="0.25">
      <c r="A19" s="10" t="s">
        <v>7</v>
      </c>
      <c r="B19" s="10"/>
      <c r="C19" s="11" t="s">
        <v>42</v>
      </c>
      <c r="D19" s="9">
        <f>D50</f>
        <v>601253</v>
      </c>
      <c r="E19" s="9">
        <f t="shared" ref="E19:F19" si="17">E50</f>
        <v>601253</v>
      </c>
      <c r="F19" s="9">
        <f t="shared" si="17"/>
        <v>601253</v>
      </c>
      <c r="G19" s="9"/>
      <c r="H19" s="9"/>
      <c r="I19" s="9"/>
      <c r="J19" s="9"/>
      <c r="K19" s="9"/>
      <c r="L19" s="9" t="s">
        <v>55</v>
      </c>
      <c r="M19" s="17"/>
      <c r="N19" s="4"/>
      <c r="O19" s="4"/>
      <c r="P19" s="4"/>
      <c r="Q19" s="4"/>
      <c r="R19" s="4"/>
      <c r="S19" s="4"/>
      <c r="T19" s="4"/>
      <c r="U19" s="4"/>
    </row>
    <row r="20" spans="1:21" s="2" customFormat="1" ht="32.1" customHeight="1" x14ac:dyDescent="0.25">
      <c r="A20" s="10" t="s">
        <v>8</v>
      </c>
      <c r="B20" s="10"/>
      <c r="C20" s="11" t="s">
        <v>43</v>
      </c>
      <c r="D20" s="9">
        <f>D39</f>
        <v>26986</v>
      </c>
      <c r="E20" s="9">
        <f t="shared" ref="E20:F20" si="18">E39</f>
        <v>26986</v>
      </c>
      <c r="F20" s="9">
        <f t="shared" si="18"/>
        <v>26986</v>
      </c>
      <c r="G20" s="9"/>
      <c r="H20" s="9"/>
      <c r="I20" s="9"/>
      <c r="J20" s="9"/>
      <c r="K20" s="9"/>
      <c r="L20" s="9" t="s">
        <v>55</v>
      </c>
      <c r="M20" s="17"/>
      <c r="N20" s="4"/>
      <c r="O20" s="4"/>
      <c r="P20" s="4"/>
      <c r="Q20" s="4"/>
      <c r="R20" s="4"/>
      <c r="S20" s="4"/>
      <c r="T20" s="4"/>
      <c r="U20" s="4"/>
    </row>
    <row r="21" spans="1:21" s="2" customFormat="1" ht="22.5" customHeight="1" x14ac:dyDescent="0.25">
      <c r="A21" s="10" t="s">
        <v>9</v>
      </c>
      <c r="B21" s="10"/>
      <c r="C21" s="11" t="s">
        <v>44</v>
      </c>
      <c r="D21" s="9">
        <f>D40</f>
        <v>62407</v>
      </c>
      <c r="E21" s="9">
        <f t="shared" ref="E21:F21" si="19">E40</f>
        <v>62407</v>
      </c>
      <c r="F21" s="9">
        <f t="shared" si="19"/>
        <v>62407</v>
      </c>
      <c r="G21" s="9"/>
      <c r="H21" s="9"/>
      <c r="I21" s="9"/>
      <c r="J21" s="9"/>
      <c r="K21" s="9"/>
      <c r="L21" s="9" t="s">
        <v>55</v>
      </c>
      <c r="M21" s="17"/>
      <c r="N21" s="4"/>
      <c r="O21" s="4"/>
      <c r="P21" s="4"/>
      <c r="Q21" s="4"/>
      <c r="R21" s="4"/>
      <c r="S21" s="4"/>
      <c r="T21" s="4"/>
      <c r="U21" s="4"/>
    </row>
    <row r="22" spans="1:21" s="2" customFormat="1" ht="22.5" customHeight="1" x14ac:dyDescent="0.25">
      <c r="A22" s="1" t="s">
        <v>10</v>
      </c>
      <c r="B22" s="1"/>
      <c r="C22" s="1" t="s">
        <v>45</v>
      </c>
      <c r="D22" s="9">
        <f>D53</f>
        <v>361955</v>
      </c>
      <c r="E22" s="9">
        <f t="shared" ref="E22:F22" si="20">E53</f>
        <v>361955</v>
      </c>
      <c r="F22" s="9">
        <f t="shared" si="20"/>
        <v>361955</v>
      </c>
      <c r="G22" s="9"/>
      <c r="H22" s="9"/>
      <c r="I22" s="9"/>
      <c r="J22" s="9"/>
      <c r="K22" s="9"/>
      <c r="L22" s="9" t="s">
        <v>55</v>
      </c>
      <c r="M22" s="17"/>
      <c r="N22" s="4"/>
      <c r="O22" s="4"/>
      <c r="P22" s="4"/>
      <c r="Q22" s="4"/>
      <c r="R22" s="4"/>
      <c r="S22" s="4"/>
      <c r="T22" s="4"/>
      <c r="U22" s="4"/>
    </row>
    <row r="23" spans="1:21" s="2" customFormat="1" ht="75" customHeight="1" x14ac:dyDescent="0.25">
      <c r="A23" s="28"/>
      <c r="B23" s="18" t="s">
        <v>17</v>
      </c>
      <c r="C23" s="18"/>
      <c r="D23" s="21"/>
      <c r="E23" s="21"/>
      <c r="F23" s="21"/>
      <c r="G23" s="22"/>
      <c r="H23" s="22"/>
      <c r="I23" s="22"/>
      <c r="J23" s="22"/>
      <c r="K23" s="22"/>
      <c r="L23" s="21"/>
      <c r="M23" s="23"/>
      <c r="N23" s="4"/>
      <c r="O23" s="4"/>
      <c r="P23" s="4"/>
      <c r="Q23" s="4"/>
      <c r="R23" s="4"/>
      <c r="S23" s="4"/>
      <c r="T23" s="4"/>
      <c r="U23" s="4"/>
    </row>
    <row r="24" spans="1:21" s="2" customFormat="1" ht="25.5" customHeight="1" x14ac:dyDescent="0.25">
      <c r="A24" s="6"/>
      <c r="B24" s="19" t="s">
        <v>18</v>
      </c>
      <c r="C24" s="43" t="s">
        <v>32</v>
      </c>
      <c r="D24" s="8"/>
      <c r="E24" s="8"/>
      <c r="F24" s="8"/>
      <c r="G24" s="9">
        <v>216938</v>
      </c>
      <c r="H24" s="9">
        <v>125538</v>
      </c>
      <c r="I24" s="9"/>
      <c r="J24" s="9"/>
      <c r="K24" s="9"/>
      <c r="L24" s="37">
        <v>2025</v>
      </c>
      <c r="M24" s="17" t="s">
        <v>58</v>
      </c>
      <c r="N24" s="4"/>
      <c r="O24" s="4"/>
      <c r="P24" s="4"/>
      <c r="Q24" s="4"/>
      <c r="R24" s="4"/>
      <c r="S24" s="4"/>
      <c r="T24" s="4"/>
      <c r="U24" s="4"/>
    </row>
    <row r="25" spans="1:21" s="2" customFormat="1" ht="54.6" customHeight="1" x14ac:dyDescent="0.25">
      <c r="A25" s="23"/>
      <c r="B25" s="20" t="s">
        <v>19</v>
      </c>
      <c r="C25" s="27"/>
      <c r="D25" s="23"/>
      <c r="E25" s="23"/>
      <c r="F25" s="23"/>
      <c r="G25" s="25"/>
      <c r="H25" s="25"/>
      <c r="I25" s="25"/>
      <c r="J25" s="25"/>
      <c r="K25" s="25"/>
      <c r="L25" s="25"/>
      <c r="M25" s="27"/>
      <c r="N25" s="4"/>
      <c r="O25" s="4"/>
      <c r="P25" s="4"/>
      <c r="Q25" s="4"/>
      <c r="R25" s="4"/>
      <c r="S25" s="4"/>
      <c r="T25" s="4"/>
      <c r="U25" s="4"/>
    </row>
    <row r="26" spans="1:21" s="2" customFormat="1" ht="37.5" customHeight="1" x14ac:dyDescent="0.25">
      <c r="A26" s="17"/>
      <c r="B26" s="19" t="s">
        <v>20</v>
      </c>
      <c r="C26" s="43" t="s">
        <v>46</v>
      </c>
      <c r="D26" s="17"/>
      <c r="E26" s="17"/>
      <c r="F26" s="17"/>
      <c r="G26" s="26">
        <v>102995</v>
      </c>
      <c r="H26" s="26">
        <v>10350</v>
      </c>
      <c r="I26" s="26">
        <v>10350</v>
      </c>
      <c r="J26" s="26"/>
      <c r="K26" s="26">
        <v>10350</v>
      </c>
      <c r="L26" s="26" t="s">
        <v>55</v>
      </c>
      <c r="M26" s="43" t="s">
        <v>58</v>
      </c>
      <c r="N26" s="4"/>
      <c r="O26" s="4"/>
      <c r="P26" s="4"/>
      <c r="Q26" s="4"/>
      <c r="R26" s="4"/>
      <c r="S26" s="4"/>
      <c r="T26" s="4"/>
      <c r="U26" s="4"/>
    </row>
    <row r="27" spans="1:21" s="2" customFormat="1" ht="89.25" customHeight="1" x14ac:dyDescent="0.25">
      <c r="A27" s="28"/>
      <c r="B27" s="20" t="s">
        <v>21</v>
      </c>
      <c r="C27" s="18"/>
      <c r="D27" s="21"/>
      <c r="E27" s="21"/>
      <c r="F27" s="21"/>
      <c r="G27" s="22"/>
      <c r="H27" s="22"/>
      <c r="I27" s="22"/>
      <c r="J27" s="22"/>
      <c r="K27" s="24"/>
      <c r="L27" s="21"/>
      <c r="M27" s="23"/>
      <c r="N27" s="4"/>
      <c r="O27" s="4"/>
      <c r="P27" s="4"/>
      <c r="Q27" s="4"/>
      <c r="R27" s="4"/>
      <c r="S27" s="4"/>
      <c r="T27" s="4"/>
      <c r="U27" s="4"/>
    </row>
    <row r="28" spans="1:21" s="2" customFormat="1" ht="54" customHeight="1" x14ac:dyDescent="0.25">
      <c r="A28" s="6"/>
      <c r="B28" s="19" t="s">
        <v>22</v>
      </c>
      <c r="C28" s="43" t="s">
        <v>33</v>
      </c>
      <c r="D28" s="8"/>
      <c r="E28" s="8"/>
      <c r="F28" s="8"/>
      <c r="G28" s="9">
        <v>5971</v>
      </c>
      <c r="H28" s="9">
        <v>92547</v>
      </c>
      <c r="I28" s="9">
        <v>12032</v>
      </c>
      <c r="J28" s="9"/>
      <c r="K28" s="9">
        <v>12032</v>
      </c>
      <c r="L28" s="9" t="s">
        <v>55</v>
      </c>
      <c r="M28" s="43" t="s">
        <v>58</v>
      </c>
      <c r="N28" s="4"/>
      <c r="O28" s="4"/>
      <c r="P28" s="4"/>
      <c r="Q28" s="4"/>
      <c r="R28" s="4"/>
      <c r="S28" s="4"/>
      <c r="T28" s="4"/>
      <c r="U28" s="4"/>
    </row>
    <row r="29" spans="1:21" s="3" customFormat="1" ht="57" customHeight="1" x14ac:dyDescent="0.25">
      <c r="A29" s="23"/>
      <c r="B29" s="20" t="s">
        <v>23</v>
      </c>
      <c r="C29" s="23"/>
      <c r="D29" s="23"/>
      <c r="E29" s="23"/>
      <c r="F29" s="23"/>
      <c r="G29" s="25"/>
      <c r="H29" s="25"/>
      <c r="I29" s="25"/>
      <c r="J29" s="25"/>
      <c r="K29" s="25"/>
      <c r="L29" s="23"/>
      <c r="M29" s="23"/>
      <c r="N29" s="5"/>
      <c r="O29" s="5"/>
      <c r="P29" s="5"/>
      <c r="Q29" s="5"/>
      <c r="R29" s="5"/>
      <c r="S29" s="5"/>
      <c r="T29" s="5"/>
      <c r="U29" s="5"/>
    </row>
    <row r="30" spans="1:21" s="3" customFormat="1" ht="21.95" customHeight="1" x14ac:dyDescent="0.25">
      <c r="A30" s="17"/>
      <c r="B30" s="19" t="s">
        <v>18</v>
      </c>
      <c r="C30" s="17" t="s">
        <v>30</v>
      </c>
      <c r="D30" s="17"/>
      <c r="E30" s="17"/>
      <c r="F30" s="17"/>
      <c r="G30" s="26">
        <v>240000</v>
      </c>
      <c r="H30" s="26">
        <v>240000</v>
      </c>
      <c r="I30" s="26">
        <v>240000</v>
      </c>
      <c r="J30" s="26"/>
      <c r="K30" s="26">
        <v>240000</v>
      </c>
      <c r="L30" s="26" t="s">
        <v>55</v>
      </c>
      <c r="M30" s="17" t="s">
        <v>58</v>
      </c>
      <c r="N30" s="5"/>
      <c r="O30" s="5"/>
      <c r="P30" s="5"/>
      <c r="Q30" s="5"/>
      <c r="R30" s="5"/>
      <c r="S30" s="5"/>
      <c r="T30" s="5"/>
      <c r="U30" s="5"/>
    </row>
    <row r="31" spans="1:21" s="3" customFormat="1" ht="58.5" customHeight="1" x14ac:dyDescent="0.25">
      <c r="A31" s="23"/>
      <c r="B31" s="20" t="s">
        <v>24</v>
      </c>
      <c r="C31" s="23"/>
      <c r="D31" s="23"/>
      <c r="E31" s="23"/>
      <c r="F31" s="23"/>
      <c r="G31" s="25"/>
      <c r="H31" s="25"/>
      <c r="I31" s="25"/>
      <c r="J31" s="25"/>
      <c r="K31" s="25"/>
      <c r="L31" s="25"/>
      <c r="M31" s="23"/>
      <c r="N31" s="5"/>
      <c r="O31" s="5"/>
      <c r="P31" s="5"/>
      <c r="Q31" s="5"/>
      <c r="R31" s="5"/>
      <c r="S31" s="5"/>
      <c r="T31" s="5"/>
      <c r="U31" s="5"/>
    </row>
    <row r="32" spans="1:21" s="3" customFormat="1" ht="24" x14ac:dyDescent="0.25">
      <c r="A32" s="17"/>
      <c r="B32" s="19" t="s">
        <v>22</v>
      </c>
      <c r="C32" s="43" t="s">
        <v>33</v>
      </c>
      <c r="D32" s="17"/>
      <c r="E32" s="17"/>
      <c r="F32" s="17"/>
      <c r="G32" s="26">
        <v>252000</v>
      </c>
      <c r="H32" s="26">
        <v>144000</v>
      </c>
      <c r="I32" s="26">
        <v>175450</v>
      </c>
      <c r="J32" s="26"/>
      <c r="K32" s="26">
        <v>139150</v>
      </c>
      <c r="L32" s="26" t="s">
        <v>55</v>
      </c>
      <c r="M32" s="43" t="s">
        <v>58</v>
      </c>
      <c r="N32" s="5"/>
      <c r="O32" s="5"/>
      <c r="P32" s="5"/>
      <c r="Q32" s="5"/>
      <c r="R32" s="5"/>
      <c r="S32" s="5"/>
      <c r="T32" s="5"/>
      <c r="U32" s="5"/>
    </row>
    <row r="33" spans="1:21" s="3" customFormat="1" ht="114.75" customHeight="1" x14ac:dyDescent="0.25">
      <c r="A33" s="23"/>
      <c r="B33" s="20" t="s">
        <v>25</v>
      </c>
      <c r="C33" s="18"/>
      <c r="D33" s="23"/>
      <c r="E33" s="23"/>
      <c r="F33" s="23"/>
      <c r="G33" s="25"/>
      <c r="H33" s="25"/>
      <c r="I33" s="25"/>
      <c r="J33" s="25"/>
      <c r="K33" s="25"/>
      <c r="L33" s="25"/>
      <c r="M33" s="27"/>
      <c r="N33" s="5"/>
      <c r="O33" s="5"/>
      <c r="P33" s="5"/>
      <c r="Q33" s="5"/>
      <c r="R33" s="5"/>
      <c r="S33" s="5"/>
      <c r="T33" s="5"/>
      <c r="U33" s="5"/>
    </row>
    <row r="34" spans="1:21" s="3" customFormat="1" ht="48.6" customHeight="1" x14ac:dyDescent="0.25">
      <c r="A34" s="17"/>
      <c r="B34" s="19" t="s">
        <v>22</v>
      </c>
      <c r="C34" s="43" t="s">
        <v>33</v>
      </c>
      <c r="D34" s="17"/>
      <c r="E34" s="17"/>
      <c r="F34" s="17"/>
      <c r="G34" s="26">
        <v>183316</v>
      </c>
      <c r="H34" s="26">
        <v>12833</v>
      </c>
      <c r="I34" s="26">
        <v>12833</v>
      </c>
      <c r="J34" s="26"/>
      <c r="K34" s="26">
        <v>12833</v>
      </c>
      <c r="L34" s="26" t="s">
        <v>55</v>
      </c>
      <c r="M34" s="43" t="s">
        <v>58</v>
      </c>
      <c r="N34" s="5"/>
      <c r="O34" s="5"/>
      <c r="P34" s="5"/>
      <c r="Q34" s="5"/>
      <c r="R34" s="5"/>
      <c r="S34" s="5"/>
      <c r="T34" s="5"/>
      <c r="U34" s="5"/>
    </row>
    <row r="35" spans="1:21" s="29" customFormat="1" ht="109.5" customHeight="1" x14ac:dyDescent="0.2">
      <c r="A35" s="38" t="s">
        <v>11</v>
      </c>
      <c r="B35" s="38" t="s">
        <v>26</v>
      </c>
      <c r="C35" s="38" t="s">
        <v>47</v>
      </c>
      <c r="D35" s="39">
        <f>SUM(D36:D50)</f>
        <v>6412795</v>
      </c>
      <c r="E35" s="39">
        <f>SUM(E36:E50)</f>
        <v>6412795</v>
      </c>
      <c r="F35" s="39">
        <f>SUM(F36:F50)</f>
        <v>6412795</v>
      </c>
      <c r="G35" s="38"/>
      <c r="H35" s="38"/>
      <c r="I35" s="39"/>
      <c r="J35" s="38"/>
      <c r="K35" s="38"/>
      <c r="L35" s="38"/>
      <c r="M35" s="40"/>
      <c r="N35" s="30"/>
      <c r="O35" s="30"/>
      <c r="P35" s="30"/>
      <c r="Q35" s="30"/>
      <c r="R35" s="30"/>
      <c r="S35" s="30"/>
      <c r="T35" s="30"/>
      <c r="U35" s="30"/>
    </row>
    <row r="36" spans="1:21" ht="16.5" customHeight="1" x14ac:dyDescent="0.25">
      <c r="A36" s="7" t="s">
        <v>3</v>
      </c>
      <c r="B36" s="7"/>
      <c r="C36" s="7" t="s">
        <v>30</v>
      </c>
      <c r="D36" s="41">
        <v>934696</v>
      </c>
      <c r="E36" s="41">
        <v>934696</v>
      </c>
      <c r="F36" s="41">
        <v>934696</v>
      </c>
      <c r="G36" s="7"/>
      <c r="H36" s="7"/>
      <c r="I36" s="7"/>
      <c r="J36" s="7"/>
      <c r="K36" s="7"/>
      <c r="L36" s="7"/>
      <c r="M36" s="17"/>
    </row>
    <row r="37" spans="1:21" ht="16.5" customHeight="1" x14ac:dyDescent="0.25">
      <c r="A37" s="7" t="s">
        <v>3</v>
      </c>
      <c r="B37" s="7"/>
      <c r="C37" s="7" t="s">
        <v>31</v>
      </c>
      <c r="D37" s="41">
        <v>157681</v>
      </c>
      <c r="E37" s="41">
        <v>157681</v>
      </c>
      <c r="F37" s="41">
        <v>157681</v>
      </c>
      <c r="G37" s="7"/>
      <c r="H37" s="7"/>
      <c r="I37" s="7"/>
      <c r="J37" s="7"/>
      <c r="K37" s="7"/>
      <c r="L37" s="7"/>
      <c r="M37" s="17"/>
    </row>
    <row r="38" spans="1:21" ht="26.1" customHeight="1" x14ac:dyDescent="0.25">
      <c r="A38" s="7" t="s">
        <v>3</v>
      </c>
      <c r="B38" s="7"/>
      <c r="C38" s="7" t="s">
        <v>32</v>
      </c>
      <c r="D38" s="41">
        <v>1691287</v>
      </c>
      <c r="E38" s="41">
        <v>1691287</v>
      </c>
      <c r="F38" s="41">
        <v>1691287</v>
      </c>
      <c r="G38" s="7"/>
      <c r="H38" s="7"/>
      <c r="I38" s="7"/>
      <c r="J38" s="7"/>
      <c r="K38" s="7"/>
      <c r="L38" s="7"/>
      <c r="M38" s="17"/>
    </row>
    <row r="39" spans="1:21" ht="24.95" customHeight="1" x14ac:dyDescent="0.25">
      <c r="A39" s="7" t="s">
        <v>8</v>
      </c>
      <c r="B39" s="7"/>
      <c r="C39" s="7" t="s">
        <v>43</v>
      </c>
      <c r="D39" s="41">
        <v>26986</v>
      </c>
      <c r="E39" s="41">
        <v>26986</v>
      </c>
      <c r="F39" s="41">
        <v>26986</v>
      </c>
      <c r="G39" s="7"/>
      <c r="H39" s="7"/>
      <c r="I39" s="7"/>
      <c r="J39" s="7"/>
      <c r="K39" s="7"/>
      <c r="L39" s="7"/>
      <c r="M39" s="17"/>
    </row>
    <row r="40" spans="1:21" ht="19.5" customHeight="1" x14ac:dyDescent="0.25">
      <c r="A40" s="7" t="s">
        <v>9</v>
      </c>
      <c r="B40" s="7"/>
      <c r="C40" s="7" t="s">
        <v>44</v>
      </c>
      <c r="D40" s="41">
        <v>62407</v>
      </c>
      <c r="E40" s="41">
        <v>62407</v>
      </c>
      <c r="F40" s="41">
        <v>62407</v>
      </c>
      <c r="G40" s="7"/>
      <c r="H40" s="7"/>
      <c r="I40" s="7"/>
      <c r="J40" s="7"/>
      <c r="K40" s="7"/>
      <c r="L40" s="7"/>
      <c r="M40" s="17"/>
    </row>
    <row r="41" spans="1:21" ht="24" x14ac:dyDescent="0.25">
      <c r="A41" s="7" t="s">
        <v>4</v>
      </c>
      <c r="B41" s="7"/>
      <c r="C41" s="7" t="s">
        <v>33</v>
      </c>
      <c r="D41" s="41">
        <v>1071374</v>
      </c>
      <c r="E41" s="41">
        <v>1071374</v>
      </c>
      <c r="F41" s="41">
        <v>1071374</v>
      </c>
      <c r="G41" s="7"/>
      <c r="H41" s="7"/>
      <c r="I41" s="7"/>
      <c r="J41" s="7"/>
      <c r="K41" s="7"/>
      <c r="L41" s="7"/>
      <c r="M41" s="17"/>
    </row>
    <row r="42" spans="1:21" ht="16.5" customHeight="1" x14ac:dyDescent="0.25">
      <c r="A42" s="7" t="s">
        <v>5</v>
      </c>
      <c r="B42" s="7"/>
      <c r="C42" s="7" t="s">
        <v>34</v>
      </c>
      <c r="D42" s="41">
        <v>8504</v>
      </c>
      <c r="E42" s="41">
        <v>8504</v>
      </c>
      <c r="F42" s="41">
        <v>8504</v>
      </c>
      <c r="G42" s="7"/>
      <c r="H42" s="7"/>
      <c r="I42" s="7"/>
      <c r="J42" s="7"/>
      <c r="K42" s="7"/>
      <c r="L42" s="7"/>
      <c r="M42" s="17"/>
    </row>
    <row r="43" spans="1:21" ht="24.6" customHeight="1" x14ac:dyDescent="0.25">
      <c r="A43" s="7" t="s">
        <v>5</v>
      </c>
      <c r="B43" s="7"/>
      <c r="C43" s="7" t="s">
        <v>35</v>
      </c>
      <c r="D43" s="41">
        <v>29937</v>
      </c>
      <c r="E43" s="41">
        <v>29937</v>
      </c>
      <c r="F43" s="41">
        <v>29937</v>
      </c>
      <c r="G43" s="7"/>
      <c r="H43" s="7"/>
      <c r="I43" s="7"/>
      <c r="J43" s="7"/>
      <c r="K43" s="7"/>
      <c r="L43" s="7"/>
      <c r="M43" s="17"/>
    </row>
    <row r="44" spans="1:21" ht="24.6" customHeight="1" x14ac:dyDescent="0.25">
      <c r="A44" s="7" t="s">
        <v>5</v>
      </c>
      <c r="B44" s="7"/>
      <c r="C44" s="7" t="s">
        <v>36</v>
      </c>
      <c r="D44" s="41">
        <v>1459621</v>
      </c>
      <c r="E44" s="41">
        <v>1459621</v>
      </c>
      <c r="F44" s="41">
        <v>1459621</v>
      </c>
      <c r="G44" s="7"/>
      <c r="H44" s="7"/>
      <c r="I44" s="7"/>
      <c r="J44" s="7"/>
      <c r="K44" s="7"/>
      <c r="L44" s="7"/>
      <c r="M44" s="17"/>
    </row>
    <row r="45" spans="1:21" ht="26.45" customHeight="1" x14ac:dyDescent="0.25">
      <c r="A45" s="7" t="s">
        <v>5</v>
      </c>
      <c r="B45" s="7"/>
      <c r="C45" s="7" t="s">
        <v>37</v>
      </c>
      <c r="D45" s="41">
        <v>51374</v>
      </c>
      <c r="E45" s="41">
        <v>51374</v>
      </c>
      <c r="F45" s="41">
        <v>51374</v>
      </c>
      <c r="G45" s="7"/>
      <c r="H45" s="7"/>
      <c r="I45" s="7"/>
      <c r="J45" s="7"/>
      <c r="K45" s="7"/>
      <c r="L45" s="7"/>
      <c r="M45" s="17"/>
    </row>
    <row r="46" spans="1:21" x14ac:dyDescent="0.25">
      <c r="A46" s="7" t="s">
        <v>5</v>
      </c>
      <c r="B46" s="7"/>
      <c r="C46" s="7" t="s">
        <v>39</v>
      </c>
      <c r="D46" s="41">
        <v>108224</v>
      </c>
      <c r="E46" s="41">
        <v>108224</v>
      </c>
      <c r="F46" s="41">
        <v>108224</v>
      </c>
      <c r="G46" s="7"/>
      <c r="H46" s="7"/>
      <c r="I46" s="7"/>
      <c r="J46" s="7"/>
      <c r="K46" s="7"/>
      <c r="L46" s="7"/>
      <c r="M46" s="17"/>
    </row>
    <row r="47" spans="1:21" ht="27.6" customHeight="1" x14ac:dyDescent="0.25">
      <c r="A47" s="7" t="s">
        <v>5</v>
      </c>
      <c r="B47" s="7"/>
      <c r="C47" s="7" t="s">
        <v>40</v>
      </c>
      <c r="D47" s="41">
        <v>48041</v>
      </c>
      <c r="E47" s="41">
        <v>48041</v>
      </c>
      <c r="F47" s="41">
        <v>48041</v>
      </c>
      <c r="G47" s="7"/>
      <c r="H47" s="7"/>
      <c r="I47" s="7"/>
      <c r="J47" s="7"/>
      <c r="K47" s="7"/>
      <c r="L47" s="7"/>
      <c r="M47" s="17"/>
    </row>
    <row r="48" spans="1:21" ht="24" x14ac:dyDescent="0.25">
      <c r="A48" s="7" t="s">
        <v>5</v>
      </c>
      <c r="B48" s="7"/>
      <c r="C48" s="7" t="s">
        <v>38</v>
      </c>
      <c r="D48" s="41">
        <v>48649</v>
      </c>
      <c r="E48" s="41">
        <v>48649</v>
      </c>
      <c r="F48" s="41">
        <v>48649</v>
      </c>
      <c r="G48" s="7"/>
      <c r="H48" s="7"/>
      <c r="I48" s="7"/>
      <c r="J48" s="7"/>
      <c r="K48" s="7"/>
      <c r="L48" s="7"/>
      <c r="M48" s="17"/>
    </row>
    <row r="49" spans="1:21" ht="24" x14ac:dyDescent="0.25">
      <c r="A49" s="7" t="s">
        <v>6</v>
      </c>
      <c r="B49" s="7"/>
      <c r="C49" s="7" t="s">
        <v>41</v>
      </c>
      <c r="D49" s="41">
        <v>112761</v>
      </c>
      <c r="E49" s="41">
        <v>112761</v>
      </c>
      <c r="F49" s="41">
        <v>112761</v>
      </c>
      <c r="G49" s="7"/>
      <c r="H49" s="7"/>
      <c r="I49" s="7"/>
      <c r="J49" s="7"/>
      <c r="K49" s="7"/>
      <c r="L49" s="7"/>
      <c r="M49" s="17"/>
    </row>
    <row r="50" spans="1:21" ht="27.6" customHeight="1" x14ac:dyDescent="0.25">
      <c r="A50" s="7" t="s">
        <v>7</v>
      </c>
      <c r="B50" s="7"/>
      <c r="C50" s="7" t="s">
        <v>42</v>
      </c>
      <c r="D50" s="41">
        <v>601253</v>
      </c>
      <c r="E50" s="41">
        <v>601253</v>
      </c>
      <c r="F50" s="41">
        <v>601253</v>
      </c>
      <c r="G50" s="7"/>
      <c r="H50" s="7"/>
      <c r="I50" s="7"/>
      <c r="J50" s="7"/>
      <c r="K50" s="7"/>
      <c r="L50" s="7"/>
      <c r="M50" s="17"/>
    </row>
    <row r="51" spans="1:21" s="29" customFormat="1" ht="71.099999999999994" customHeight="1" x14ac:dyDescent="0.25">
      <c r="A51" s="38" t="s">
        <v>12</v>
      </c>
      <c r="B51" s="38" t="s">
        <v>27</v>
      </c>
      <c r="C51" s="38" t="s">
        <v>47</v>
      </c>
      <c r="D51" s="39">
        <f>SUM(D52:D57)</f>
        <v>1919406</v>
      </c>
      <c r="E51" s="39">
        <f t="shared" ref="E51:F51" si="21">SUM(E52:E57)</f>
        <v>1900566</v>
      </c>
      <c r="F51" s="39">
        <f t="shared" si="21"/>
        <v>1900566</v>
      </c>
      <c r="G51" s="38"/>
      <c r="H51" s="38"/>
      <c r="I51" s="38"/>
      <c r="J51" s="38"/>
      <c r="K51" s="38"/>
      <c r="L51" s="38"/>
      <c r="M51" s="40"/>
      <c r="N51" s="32"/>
      <c r="O51" s="32"/>
      <c r="P51" s="32"/>
      <c r="Q51" s="32"/>
      <c r="R51" s="32"/>
      <c r="S51" s="32"/>
      <c r="T51" s="32"/>
      <c r="U51" s="32"/>
    </row>
    <row r="52" spans="1:21" ht="26.1" customHeight="1" x14ac:dyDescent="0.25">
      <c r="A52" s="7" t="s">
        <v>3</v>
      </c>
      <c r="B52" s="7"/>
      <c r="C52" s="7" t="s">
        <v>32</v>
      </c>
      <c r="D52" s="41">
        <v>995644</v>
      </c>
      <c r="E52" s="41">
        <v>995644</v>
      </c>
      <c r="F52" s="41">
        <v>995644</v>
      </c>
      <c r="G52" s="7"/>
      <c r="H52" s="7"/>
      <c r="I52" s="7"/>
      <c r="J52" s="7"/>
      <c r="K52" s="7"/>
      <c r="L52" s="7"/>
      <c r="M52" s="17"/>
    </row>
    <row r="53" spans="1:21" ht="26.1" customHeight="1" x14ac:dyDescent="0.25">
      <c r="A53" s="7" t="s">
        <v>10</v>
      </c>
      <c r="B53" s="7"/>
      <c r="C53" s="7" t="s">
        <v>45</v>
      </c>
      <c r="D53" s="41">
        <v>361955</v>
      </c>
      <c r="E53" s="41">
        <v>361955</v>
      </c>
      <c r="F53" s="41">
        <v>361955</v>
      </c>
      <c r="G53" s="7"/>
      <c r="H53" s="7"/>
      <c r="I53" s="7"/>
      <c r="J53" s="7"/>
      <c r="K53" s="7"/>
      <c r="L53" s="7"/>
      <c r="M53" s="17"/>
    </row>
    <row r="54" spans="1:21" ht="26.1" customHeight="1" x14ac:dyDescent="0.25">
      <c r="A54" s="7" t="s">
        <v>4</v>
      </c>
      <c r="B54" s="7"/>
      <c r="C54" s="7" t="s">
        <v>33</v>
      </c>
      <c r="D54" s="41">
        <v>409449</v>
      </c>
      <c r="E54" s="41">
        <v>409449</v>
      </c>
      <c r="F54" s="41">
        <v>409449</v>
      </c>
      <c r="G54" s="7"/>
      <c r="H54" s="7"/>
      <c r="I54" s="7"/>
      <c r="J54" s="7"/>
      <c r="K54" s="7"/>
      <c r="L54" s="7"/>
      <c r="M54" s="17"/>
    </row>
    <row r="55" spans="1:21" ht="24" customHeight="1" x14ac:dyDescent="0.25">
      <c r="A55" s="7" t="s">
        <v>5</v>
      </c>
      <c r="B55" s="7"/>
      <c r="C55" s="7" t="s">
        <v>36</v>
      </c>
      <c r="D55" s="41">
        <v>27880</v>
      </c>
      <c r="E55" s="41">
        <v>9040</v>
      </c>
      <c r="F55" s="41">
        <v>9040</v>
      </c>
      <c r="G55" s="7"/>
      <c r="H55" s="7"/>
      <c r="I55" s="7"/>
      <c r="J55" s="7"/>
      <c r="K55" s="7"/>
      <c r="L55" s="7"/>
      <c r="M55" s="17"/>
    </row>
    <row r="56" spans="1:21" ht="26.25" customHeight="1" x14ac:dyDescent="0.25">
      <c r="A56" s="7" t="s">
        <v>5</v>
      </c>
      <c r="B56" s="7"/>
      <c r="C56" s="7" t="s">
        <v>40</v>
      </c>
      <c r="D56" s="41">
        <v>118718</v>
      </c>
      <c r="E56" s="41">
        <v>118718</v>
      </c>
      <c r="F56" s="41">
        <v>118718</v>
      </c>
      <c r="G56" s="7"/>
      <c r="H56" s="7"/>
      <c r="I56" s="7"/>
      <c r="J56" s="7"/>
      <c r="K56" s="7"/>
      <c r="L56" s="7"/>
      <c r="M56" s="17"/>
    </row>
    <row r="57" spans="1:21" ht="27.75" customHeight="1" x14ac:dyDescent="0.25">
      <c r="A57" s="7" t="s">
        <v>5</v>
      </c>
      <c r="B57" s="7"/>
      <c r="C57" s="7" t="s">
        <v>38</v>
      </c>
      <c r="D57" s="41">
        <v>5760</v>
      </c>
      <c r="E57" s="41">
        <v>5760</v>
      </c>
      <c r="F57" s="41">
        <v>5760</v>
      </c>
      <c r="G57" s="7"/>
      <c r="H57" s="7"/>
      <c r="I57" s="7"/>
      <c r="J57" s="7"/>
      <c r="K57" s="7"/>
      <c r="L57" s="7"/>
      <c r="M57" s="17"/>
    </row>
    <row r="58" spans="1:21" s="29" customFormat="1" ht="68.45" customHeight="1" x14ac:dyDescent="0.25">
      <c r="A58" s="38" t="s">
        <v>13</v>
      </c>
      <c r="B58" s="38" t="s">
        <v>28</v>
      </c>
      <c r="C58" s="38" t="s">
        <v>47</v>
      </c>
      <c r="D58" s="39">
        <f>D59</f>
        <v>173547</v>
      </c>
      <c r="E58" s="39">
        <f t="shared" ref="E58:F58" si="22">E59</f>
        <v>173547</v>
      </c>
      <c r="F58" s="39">
        <f t="shared" si="22"/>
        <v>173547</v>
      </c>
      <c r="G58" s="38"/>
      <c r="H58" s="38"/>
      <c r="I58" s="38"/>
      <c r="J58" s="38"/>
      <c r="K58" s="38"/>
      <c r="L58" s="38"/>
      <c r="M58" s="40"/>
      <c r="N58" s="32"/>
      <c r="O58" s="32"/>
      <c r="P58" s="32"/>
      <c r="Q58" s="32"/>
      <c r="R58" s="32"/>
      <c r="S58" s="32"/>
      <c r="T58" s="32"/>
      <c r="U58" s="32"/>
    </row>
    <row r="59" spans="1:21" ht="27" customHeight="1" x14ac:dyDescent="0.25">
      <c r="A59" s="7" t="s">
        <v>3</v>
      </c>
      <c r="B59" s="7"/>
      <c r="C59" s="7" t="s">
        <v>32</v>
      </c>
      <c r="D59" s="41">
        <v>173547</v>
      </c>
      <c r="E59" s="41">
        <v>173547</v>
      </c>
      <c r="F59" s="41">
        <v>173547</v>
      </c>
      <c r="G59" s="7"/>
      <c r="H59" s="7"/>
      <c r="I59" s="7"/>
      <c r="J59" s="7"/>
      <c r="K59" s="7"/>
      <c r="L59" s="7"/>
      <c r="M59" s="17"/>
    </row>
    <row r="61" spans="1:21" ht="65.45" customHeight="1" x14ac:dyDescent="0.25">
      <c r="A61" s="45" t="s">
        <v>14</v>
      </c>
      <c r="B61" s="45"/>
      <c r="C61" s="45"/>
      <c r="D61" s="45"/>
      <c r="E61" s="45"/>
      <c r="F61" s="45"/>
      <c r="G61" s="45"/>
      <c r="H61" s="45"/>
      <c r="I61" s="45"/>
      <c r="J61" s="45"/>
      <c r="K61" s="45"/>
      <c r="L61" s="45"/>
      <c r="M61" s="45"/>
    </row>
  </sheetData>
  <mergeCells count="13">
    <mergeCell ref="A61:M61"/>
    <mergeCell ref="A3:A5"/>
    <mergeCell ref="B3:B5"/>
    <mergeCell ref="C3:C5"/>
    <mergeCell ref="A1:B1"/>
    <mergeCell ref="M3:M5"/>
    <mergeCell ref="D3:F4"/>
    <mergeCell ref="L3:L5"/>
    <mergeCell ref="G4:I4"/>
    <mergeCell ref="J4:J5"/>
    <mergeCell ref="K4:K5"/>
    <mergeCell ref="G3:K3"/>
    <mergeCell ref="G1:M1"/>
  </mergeCells>
  <pageMargins left="0.35433070866141736" right="0.15748031496062992" top="0.31496062992125984" bottom="0.31496062992125984" header="0.15748031496062992" footer="0.15748031496062992"/>
  <pageSetup paperSize="8" scale="93" fitToHeight="0" orientation="landscape" r:id="rId1"/>
  <headerFooter>
    <oddFooter>&amp;L&amp;"Times New Roman,Regular"&amp;10&amp;F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IMPACT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Potjomkina</dc:creator>
  <cp:lastModifiedBy>Raimonds Grīnbergs</cp:lastModifiedBy>
  <cp:lastPrinted>2024-01-24T14:25:03Z</cp:lastPrinted>
  <dcterms:created xsi:type="dcterms:W3CDTF">2014-04-03T06:57:04Z</dcterms:created>
  <dcterms:modified xsi:type="dcterms:W3CDTF">2024-05-23T07:00:22Z</dcterms:modified>
</cp:coreProperties>
</file>